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00" windowHeight="5775" activeTab="0"/>
  </bookViews>
  <sheets>
    <sheet name="table 13 pg1 " sheetId="1" r:id="rId1"/>
    <sheet name="table 13 pg2" sheetId="2" r:id="rId2"/>
    <sheet name="table 13 pg3 " sheetId="3" r:id="rId3"/>
    <sheet name="table 13 pg4" sheetId="4" r:id="rId4"/>
    <sheet name="table 13 pg5 " sheetId="5" r:id="rId5"/>
    <sheet name="table 13 pg6" sheetId="6" r:id="rId6"/>
    <sheet name="table 13 pg7 " sheetId="7" r:id="rId7"/>
    <sheet name="table 13 pg8 " sheetId="8" r:id="rId8"/>
    <sheet name="table 13 pg9 " sheetId="9" r:id="rId9"/>
    <sheet name="table 13 pg10 " sheetId="10" r:id="rId10"/>
    <sheet name="table 13 pg11 " sheetId="11" r:id="rId11"/>
    <sheet name="table 13 pg12 " sheetId="12" r:id="rId12"/>
    <sheet name="table 13 pg13 " sheetId="13" r:id="rId13"/>
    <sheet name="table 13 pg14 " sheetId="14" r:id="rId14"/>
    <sheet name="table 13 pg15 " sheetId="15" r:id="rId15"/>
    <sheet name="table 13 pg16 " sheetId="16" r:id="rId16"/>
    <sheet name="table 13 pg17 " sheetId="17" r:id="rId17"/>
    <sheet name="table 13 pg18 " sheetId="18" r:id="rId18"/>
    <sheet name="table 13 pg19 " sheetId="19" r:id="rId19"/>
    <sheet name="Sheet1" sheetId="20" r:id="rId20"/>
    <sheet name="Sheet2" sheetId="21" r:id="rId21"/>
  </sheets>
  <definedNames>
    <definedName name="DATABASE" localSheetId="0">'table 13 pg1 '!$A$3:$O$3</definedName>
    <definedName name="DATABASE" localSheetId="9">'table 13 pg10 '!$A$3:$O$3</definedName>
    <definedName name="DATABASE" localSheetId="10">'table 13 pg11 '!$A$3:$O$3</definedName>
    <definedName name="DATABASE" localSheetId="11">'table 13 pg12 '!$A$3:$O$3</definedName>
    <definedName name="DATABASE" localSheetId="12">'table 13 pg13 '!$A$3:$O$3</definedName>
    <definedName name="DATABASE" localSheetId="13">'table 13 pg14 '!$A$3:$O$3</definedName>
    <definedName name="DATABASE" localSheetId="14">'table 13 pg15 '!$A$3:$O$3</definedName>
    <definedName name="DATABASE" localSheetId="15">'table 13 pg16 '!$A$3:$O$3</definedName>
    <definedName name="DATABASE" localSheetId="16">'table 13 pg17 '!$A$3:$O$3</definedName>
    <definedName name="DATABASE" localSheetId="17">'table 13 pg18 '!$A$3:$O$3</definedName>
    <definedName name="DATABASE" localSheetId="18">'table 13 pg19 '!$A$3:$O$3</definedName>
    <definedName name="DATABASE" localSheetId="1">'table 13 pg2'!$A$3:$O$3</definedName>
    <definedName name="DATABASE" localSheetId="2">'table 13 pg3 '!$A$3:$O$3</definedName>
    <definedName name="DATABASE" localSheetId="3">'table 13 pg4'!$A$3:$O$3</definedName>
    <definedName name="DATABASE" localSheetId="4">'table 13 pg5 '!$A$3:$O$3</definedName>
    <definedName name="DATABASE" localSheetId="5">'table 13 pg6'!$A$3:$O$3</definedName>
    <definedName name="DATABASE" localSheetId="6">'table 13 pg7 '!$A$3:$O$3</definedName>
    <definedName name="DATABASE" localSheetId="7">'table 13 pg8 '!$A$3:$O$3</definedName>
    <definedName name="DATABASE" localSheetId="8">'table 13 pg9 '!$A$3:$O$3</definedName>
    <definedName name="_xlnm.Print_Area" localSheetId="0">'table 13 pg1 '!$A$1:$O$57</definedName>
    <definedName name="_xlnm.Print_Area" localSheetId="9">'table 13 pg10 '!$A$1:$O$48</definedName>
    <definedName name="_xlnm.Print_Area" localSheetId="10">'table 13 pg11 '!$A$1:$O$49</definedName>
    <definedName name="_xlnm.Print_Area" localSheetId="11">'table 13 pg12 '!$A$1:$O$53</definedName>
    <definedName name="_xlnm.Print_Area" localSheetId="12">'table 13 pg13 '!$A$1:$O$51</definedName>
    <definedName name="_xlnm.Print_Area" localSheetId="13">'table 13 pg14 '!$A$1:$O$53</definedName>
    <definedName name="_xlnm.Print_Area" localSheetId="14">'table 13 pg15 '!$A$1:$O$52</definedName>
    <definedName name="_xlnm.Print_Area" localSheetId="15">'table 13 pg16 '!$A$1:$O$48</definedName>
    <definedName name="_xlnm.Print_Area" localSheetId="16">'table 13 pg17 '!$A$1:$O$47</definedName>
    <definedName name="_xlnm.Print_Area" localSheetId="17">'table 13 pg18 '!$A$1:$O$52</definedName>
    <definedName name="_xlnm.Print_Area" localSheetId="18">'table 13 pg19 '!$A$1:$O$41</definedName>
    <definedName name="_xlnm.Print_Area" localSheetId="1">'table 13 pg2'!$A$1:$O$49</definedName>
    <definedName name="_xlnm.Print_Area" localSheetId="2">'table 13 pg3 '!$A$1:$O$49</definedName>
    <definedName name="_xlnm.Print_Area" localSheetId="3">'table 13 pg4'!$A$1:$O$51</definedName>
    <definedName name="_xlnm.Print_Area" localSheetId="4">'table 13 pg5 '!$A$1:$O$52</definedName>
    <definedName name="_xlnm.Print_Area" localSheetId="5">'table 13 pg6'!$A$1:$O$53</definedName>
    <definedName name="_xlnm.Print_Area" localSheetId="6">'table 13 pg7 '!$A$1:$O$48</definedName>
    <definedName name="_xlnm.Print_Area" localSheetId="7">'table 13 pg8 '!$A$1:$O$54</definedName>
    <definedName name="_xlnm.Print_Area" localSheetId="8">'table 13 pg9 '!$A$1:$O$54</definedName>
    <definedName name="wrn.tb13out." localSheetId="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<sst xmlns="http://schemas.openxmlformats.org/spreadsheetml/2006/main" count="3724" uniqueCount="651">
  <si>
    <t>01-0003</t>
  </si>
  <si>
    <t>KENESAW 3</t>
  </si>
  <si>
    <t>ADAMS</t>
  </si>
  <si>
    <t>HALL</t>
  </si>
  <si>
    <t>KEARNEY</t>
  </si>
  <si>
    <t>01-0018</t>
  </si>
  <si>
    <t>HASTINGS 18</t>
  </si>
  <si>
    <t>01-0090</t>
  </si>
  <si>
    <t>ADAMS CENTRAL HIGH 90</t>
  </si>
  <si>
    <t>WEBSTER</t>
  </si>
  <si>
    <t>CLAY</t>
  </si>
  <si>
    <t>01-0123</t>
  </si>
  <si>
    <t>SILVER LAKE 123</t>
  </si>
  <si>
    <t>FRANKLIN</t>
  </si>
  <si>
    <t>02-0006</t>
  </si>
  <si>
    <t>CLEARWATER 6</t>
  </si>
  <si>
    <t>ANTELOPE</t>
  </si>
  <si>
    <t>HOLT</t>
  </si>
  <si>
    <t>WHEELER</t>
  </si>
  <si>
    <t>02-0009</t>
  </si>
  <si>
    <t>NELIGH-OAKDALE 9</t>
  </si>
  <si>
    <t>PIERCE</t>
  </si>
  <si>
    <t>02-0018</t>
  </si>
  <si>
    <t>ELGIN 18</t>
  </si>
  <si>
    <t>BOONE</t>
  </si>
  <si>
    <t>02-0049</t>
  </si>
  <si>
    <t>ORCHARD 49</t>
  </si>
  <si>
    <t>KNOX</t>
  </si>
  <si>
    <t>03-0500</t>
  </si>
  <si>
    <t>ARTHUR CO HIGH 500</t>
  </si>
  <si>
    <t>ARTHUR</t>
  </si>
  <si>
    <t>MCPHERSON</t>
  </si>
  <si>
    <t>KEITH</t>
  </si>
  <si>
    <t>04-0001</t>
  </si>
  <si>
    <t>BANNER 1</t>
  </si>
  <si>
    <t>BANNER</t>
  </si>
  <si>
    <t>MORRILL</t>
  </si>
  <si>
    <t>SCOTTS BLUFF</t>
  </si>
  <si>
    <t>05-0071</t>
  </si>
  <si>
    <t>SANDHILLS 71</t>
  </si>
  <si>
    <t>BLAINE</t>
  </si>
  <si>
    <t>BROWN</t>
  </si>
  <si>
    <t>CUSTER</t>
  </si>
  <si>
    <t>LOGAN</t>
  </si>
  <si>
    <t>LOUP</t>
  </si>
  <si>
    <t>THOMAS</t>
  </si>
  <si>
    <t>06-0001</t>
  </si>
  <si>
    <t>06-0006</t>
  </si>
  <si>
    <t>CEDAR RAPIDS 6</t>
  </si>
  <si>
    <t>GREELEY</t>
  </si>
  <si>
    <t>NANCE</t>
  </si>
  <si>
    <t>06-0017</t>
  </si>
  <si>
    <t>ST EDWARD 17</t>
  </si>
  <si>
    <t>PLATTE</t>
  </si>
  <si>
    <t>07-0006</t>
  </si>
  <si>
    <t>ALLIANCE 6</t>
  </si>
  <si>
    <t>BOX BUTTE</t>
  </si>
  <si>
    <t>SHERIDAN</t>
  </si>
  <si>
    <t>07-0010</t>
  </si>
  <si>
    <t>HEMINGFORD 10</t>
  </si>
  <si>
    <t>DAWES</t>
  </si>
  <si>
    <t>BOYD</t>
  </si>
  <si>
    <t>08-0036</t>
  </si>
  <si>
    <t>09-0010</t>
  </si>
  <si>
    <t>AINSWORTH 10</t>
  </si>
  <si>
    <t>ROCK</t>
  </si>
  <si>
    <t>10-0002</t>
  </si>
  <si>
    <t>GIBBON 2</t>
  </si>
  <si>
    <t>BUFFALO</t>
  </si>
  <si>
    <t>10-0007</t>
  </si>
  <si>
    <t>KEARNEY 7</t>
  </si>
  <si>
    <t>PHELPS</t>
  </si>
  <si>
    <t>10-0009</t>
  </si>
  <si>
    <t>ELM CREEK 9</t>
  </si>
  <si>
    <t>DAWSON</t>
  </si>
  <si>
    <t>10-0019</t>
  </si>
  <si>
    <t>SHELTON 19</t>
  </si>
  <si>
    <t>10-0069</t>
  </si>
  <si>
    <t>RAVENNA 69</t>
  </si>
  <si>
    <t>SHERMAN</t>
  </si>
  <si>
    <t>10-0105</t>
  </si>
  <si>
    <t>PLEASANTON 105</t>
  </si>
  <si>
    <t>10-0119</t>
  </si>
  <si>
    <t>AMHERST 119</t>
  </si>
  <si>
    <t>11-0001</t>
  </si>
  <si>
    <t>TEKAMAH-HERMAN 1</t>
  </si>
  <si>
    <t>BURT</t>
  </si>
  <si>
    <t>WASHINGTON</t>
  </si>
  <si>
    <t>11-0014</t>
  </si>
  <si>
    <t>OAKLAND-CRAIG 14</t>
  </si>
  <si>
    <t>CUMING</t>
  </si>
  <si>
    <t>DODGE</t>
  </si>
  <si>
    <t>11-0020</t>
  </si>
  <si>
    <t>LYONS-DECATUR NORTHEAST 20</t>
  </si>
  <si>
    <t>THURSTON</t>
  </si>
  <si>
    <t>BUTLER</t>
  </si>
  <si>
    <t>12-0056</t>
  </si>
  <si>
    <t>DAVID CITY 56</t>
  </si>
  <si>
    <t>SAUNDERS</t>
  </si>
  <si>
    <t>SEWARD</t>
  </si>
  <si>
    <t>12-0502</t>
  </si>
  <si>
    <t>EAST BUTLER 2R</t>
  </si>
  <si>
    <t>13-0001</t>
  </si>
  <si>
    <t>PLATTSMOUTH 1</t>
  </si>
  <si>
    <t>CASS</t>
  </si>
  <si>
    <t>13-0022</t>
  </si>
  <si>
    <t>WEEPING WATER 22</t>
  </si>
  <si>
    <t>13-0032</t>
  </si>
  <si>
    <t>LOUISVILLE 32</t>
  </si>
  <si>
    <t>SARPY</t>
  </si>
  <si>
    <t>13-0056</t>
  </si>
  <si>
    <t>CONESTOGA 56</t>
  </si>
  <si>
    <t>OTOE</t>
  </si>
  <si>
    <t>13-0097</t>
  </si>
  <si>
    <t>ELMWOOD-MURDOCK 97</t>
  </si>
  <si>
    <t>14-0008</t>
  </si>
  <si>
    <t>HARTINGTON 8</t>
  </si>
  <si>
    <t>CEDAR</t>
  </si>
  <si>
    <t>DIXON</t>
  </si>
  <si>
    <t>14-0045</t>
  </si>
  <si>
    <t>RANDOLPH 45</t>
  </si>
  <si>
    <t>WAYNE</t>
  </si>
  <si>
    <t>14-0054</t>
  </si>
  <si>
    <t>LAUREL-CONCORD 54</t>
  </si>
  <si>
    <t>14-0101</t>
  </si>
  <si>
    <t>WYNOT 101</t>
  </si>
  <si>
    <t>14-0541</t>
  </si>
  <si>
    <t>COLERIDGE 41R</t>
  </si>
  <si>
    <t>CHASE</t>
  </si>
  <si>
    <t>DUNDY</t>
  </si>
  <si>
    <t>15-0536</t>
  </si>
  <si>
    <t>WAUNETA-PALISADE 536</t>
  </si>
  <si>
    <t>HAYES</t>
  </si>
  <si>
    <t>HITCHCOCK</t>
  </si>
  <si>
    <t>16-0006</t>
  </si>
  <si>
    <t>VALENTINE HIGH 6</t>
  </si>
  <si>
    <t>CHERRY</t>
  </si>
  <si>
    <t>16-0030</t>
  </si>
  <si>
    <t>CODY-KILGORE 30</t>
  </si>
  <si>
    <t>17-0001</t>
  </si>
  <si>
    <t>SIDNEY 1</t>
  </si>
  <si>
    <t>CHEYENNE</t>
  </si>
  <si>
    <t>17-0003</t>
  </si>
  <si>
    <t>LEYTON 3</t>
  </si>
  <si>
    <t>17-0009</t>
  </si>
  <si>
    <t>POTTER-DIX 9</t>
  </si>
  <si>
    <t>KIMBALL</t>
  </si>
  <si>
    <t>DEUEL</t>
  </si>
  <si>
    <t>GARDEN</t>
  </si>
  <si>
    <t>18-0002</t>
  </si>
  <si>
    <t>SUTTON 2</t>
  </si>
  <si>
    <t>FILLMORE</t>
  </si>
  <si>
    <t>HAMILTON</t>
  </si>
  <si>
    <t>YORK</t>
  </si>
  <si>
    <t>18-0011</t>
  </si>
  <si>
    <t>HARVARD 11</t>
  </si>
  <si>
    <t>19-0039</t>
  </si>
  <si>
    <t>LEIGH 39</t>
  </si>
  <si>
    <t>COLFAX</t>
  </si>
  <si>
    <t>STANTON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</si>
  <si>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</si>
  <si>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</si>
  <si>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</si>
  <si>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</si>
  <si>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</si>
  <si>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</si>
  <si>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</si>
  <si>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</si>
  <si>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</si>
  <si>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</si>
  <si>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</si>
  <si>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</si>
  <si>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</si>
  <si>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</si>
  <si>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</si>
  <si>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</si>
  <si>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</si>
  <si>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</si>
  <si>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</si>
  <si>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</si>
  <si>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LINCOLN</t>
  </si>
  <si>
    <t>21-0180</t>
  </si>
  <si>
    <t>CALLAWAY 180</t>
  </si>
  <si>
    <t>22-0011</t>
  </si>
  <si>
    <t>SO SIOUX CITY 11</t>
  </si>
  <si>
    <t>DAKOTA</t>
  </si>
  <si>
    <t>22-0031</t>
  </si>
  <si>
    <t>HOMER 31</t>
  </si>
  <si>
    <t>23-0002</t>
  </si>
  <si>
    <t>CHADRON 2</t>
  </si>
  <si>
    <t>54-0501</t>
  </si>
  <si>
    <t>54-0583</t>
  </si>
  <si>
    <t>VERDIGRE 83R</t>
  </si>
  <si>
    <t>POLK</t>
  </si>
  <si>
    <t>County</t>
  </si>
  <si>
    <t>Number &amp; Name</t>
  </si>
  <si>
    <t>Total Value</t>
  </si>
  <si>
    <t>Tax Rate</t>
  </si>
  <si>
    <t>02-2001</t>
  </si>
  <si>
    <t>NEBR UNIFIED DIST 1</t>
  </si>
  <si>
    <t>School System Name</t>
  </si>
  <si>
    <t>Code/Class</t>
  </si>
  <si>
    <t>Base School</t>
  </si>
  <si>
    <t>Base School District</t>
  </si>
  <si>
    <t>BOONE CENTRAL 1</t>
  </si>
  <si>
    <t>Gen.Fund</t>
  </si>
  <si>
    <t>Total Tax Rate</t>
  </si>
  <si>
    <t>23-0071</t>
  </si>
  <si>
    <t>CRAWFORD 71</t>
  </si>
  <si>
    <t>SIOUX</t>
  </si>
  <si>
    <t>24-0001</t>
  </si>
  <si>
    <t>LEXINGTON 1</t>
  </si>
  <si>
    <t>GOSPER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</si>
  <si>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</si>
  <si>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</si>
  <si>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</si>
  <si>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</si>
  <si>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</si>
  <si>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</si>
  <si>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</si>
  <si>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</si>
  <si>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</si>
  <si>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</si>
  <si>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PERKINS</t>
  </si>
  <si>
    <t>26-0001</t>
  </si>
  <si>
    <t>PONCA 1</t>
  </si>
  <si>
    <t>26-0024</t>
  </si>
  <si>
    <t>NEWCASTLE 24</t>
  </si>
  <si>
    <t>26-0070</t>
  </si>
  <si>
    <t>ALLEN 70</t>
  </si>
  <si>
    <t>27-0001</t>
  </si>
  <si>
    <t>FREMONT 1</t>
  </si>
  <si>
    <t>DOUGLAS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</si>
  <si>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</si>
  <si>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</si>
  <si>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</si>
  <si>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</si>
  <si>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</si>
  <si>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</si>
  <si>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</si>
  <si>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</si>
  <si>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</si>
  <si>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</si>
  <si>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</si>
  <si>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28-0054</t>
  </si>
  <si>
    <t>28-0059</t>
  </si>
  <si>
    <t>BENNINGTON 59</t>
  </si>
  <si>
    <t>28-0066</t>
  </si>
  <si>
    <t>29-0117</t>
  </si>
  <si>
    <t>DUNDY CO 117</t>
  </si>
  <si>
    <t>30-0001</t>
  </si>
  <si>
    <t>EXETER-MILLIGAN 1</t>
  </si>
  <si>
    <t>SALINE</t>
  </si>
  <si>
    <t>30-0025</t>
  </si>
  <si>
    <t>FILLMORE CO. DIST 25</t>
  </si>
  <si>
    <t>FILLMORE CENTRAL 25</t>
  </si>
  <si>
    <t>30-0054</t>
  </si>
  <si>
    <t>SHICKLEY 54</t>
  </si>
  <si>
    <t>THAYER</t>
  </si>
  <si>
    <t>31-0506</t>
  </si>
  <si>
    <t>FRANKLIN R6</t>
  </si>
  <si>
    <t>HARLAN</t>
  </si>
  <si>
    <t>32-0046</t>
  </si>
  <si>
    <t>MAYWOOD 46</t>
  </si>
  <si>
    <t>FRONTIER</t>
  </si>
  <si>
    <t>32-0095</t>
  </si>
  <si>
    <t>EUSTIS-FARNAM 95</t>
  </si>
  <si>
    <t>32-0125</t>
  </si>
  <si>
    <t>MEDICINE VALLEY 125</t>
  </si>
  <si>
    <t>33-0018</t>
  </si>
  <si>
    <t>ARAPAHOE 18</t>
  </si>
  <si>
    <t>FURNAS</t>
  </si>
  <si>
    <t>33-0021</t>
  </si>
  <si>
    <t>CAMBRIDGE 21</t>
  </si>
  <si>
    <t>RED WILLOW</t>
  </si>
  <si>
    <t>33-0540</t>
  </si>
  <si>
    <t>SOUTHERN VALLEY 540</t>
  </si>
  <si>
    <t>34-0001</t>
  </si>
  <si>
    <t>SOUTHERN 1</t>
  </si>
  <si>
    <t>GAGE</t>
  </si>
  <si>
    <t>PAWNEE</t>
  </si>
  <si>
    <t>34-0015</t>
  </si>
  <si>
    <t>BEATRICE 15</t>
  </si>
  <si>
    <t>34-0034</t>
  </si>
  <si>
    <t>DANIEL FREEMAN 34</t>
  </si>
  <si>
    <t>JOHNSON</t>
  </si>
  <si>
    <t>LANCASTER</t>
  </si>
  <si>
    <t>34-0100</t>
  </si>
  <si>
    <t>DILLER-ODELL 100</t>
  </si>
  <si>
    <t>JEFFERSON</t>
  </si>
  <si>
    <t>35-0001</t>
  </si>
  <si>
    <t>GARDEN CO HIGH 1</t>
  </si>
  <si>
    <t>36-0100</t>
  </si>
  <si>
    <t>BURWELL HIGH 100</t>
  </si>
  <si>
    <t>GARFIELD</t>
  </si>
  <si>
    <t>VALLEY</t>
  </si>
  <si>
    <t>37-0030</t>
  </si>
  <si>
    <t>ELWOOD 30</t>
  </si>
  <si>
    <t>38-0011</t>
  </si>
  <si>
    <t>HYANNIS HIGH 11</t>
  </si>
  <si>
    <t>GRANT</t>
  </si>
  <si>
    <t>HOWARD</t>
  </si>
  <si>
    <t>39-0055</t>
  </si>
  <si>
    <t>SPALDING 55</t>
  </si>
  <si>
    <t>39-0501</t>
  </si>
  <si>
    <t>NORTH LOUP SCOTIA 1J</t>
  </si>
  <si>
    <t>40-0002</t>
  </si>
  <si>
    <t>GRAND ISLAND 2</t>
  </si>
  <si>
    <t>MERRICK</t>
  </si>
  <si>
    <t>40-0082</t>
  </si>
  <si>
    <t>NORTHWEST HIGH 82</t>
  </si>
  <si>
    <t>40-0083</t>
  </si>
  <si>
    <t>WOOD RIVER HIGH 83</t>
  </si>
  <si>
    <t>40-0126</t>
  </si>
  <si>
    <t>DONIPHAN-TRUMBULL 126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</si>
  <si>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</si>
  <si>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</si>
  <si>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</si>
  <si>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</si>
  <si>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</si>
  <si>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</si>
  <si>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</si>
  <si>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</si>
  <si>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</si>
  <si>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</si>
  <si>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</si>
  <si>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</si>
  <si>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</si>
  <si>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</si>
  <si>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</si>
  <si>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</si>
  <si>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</si>
  <si>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</si>
  <si>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</si>
  <si>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</si>
  <si>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HOOKER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</si>
  <si>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</si>
  <si>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</si>
  <si>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</si>
  <si>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</si>
  <si>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</si>
  <si>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</si>
  <si>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</si>
  <si>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</si>
  <si>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</si>
  <si>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</si>
  <si>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</si>
  <si>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</si>
  <si>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NEMAHA</t>
  </si>
  <si>
    <t>49-0033</t>
  </si>
  <si>
    <t>STERLING 33</t>
  </si>
  <si>
    <t>50-0001</t>
  </si>
  <si>
    <t>WILCOX-HILDRETH 1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</si>
  <si>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</si>
  <si>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</si>
  <si>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</si>
  <si>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</si>
  <si>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</si>
  <si>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</si>
  <si>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</si>
  <si>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</si>
  <si>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</si>
  <si>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</si>
  <si>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KEYA PAHA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</si>
  <si>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</si>
  <si>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</si>
  <si>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</si>
  <si>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</si>
  <si>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</si>
  <si>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</si>
  <si>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</si>
  <si>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</si>
  <si>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</si>
  <si>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</si>
  <si>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</si>
  <si>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</si>
  <si>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</si>
  <si>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</si>
  <si>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</si>
  <si>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</si>
  <si>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</si>
  <si>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</si>
  <si>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</si>
  <si>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</si>
  <si>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</si>
  <si>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</si>
  <si>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</si>
  <si>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</si>
  <si>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</si>
  <si>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</si>
  <si>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</si>
  <si>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</si>
  <si>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</si>
  <si>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</si>
  <si>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</si>
  <si>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</si>
  <si>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</si>
  <si>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</si>
  <si>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</si>
  <si>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</si>
  <si>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</si>
  <si>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</si>
  <si>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</si>
  <si>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</si>
  <si>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MADISON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</si>
  <si>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</si>
  <si>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</si>
  <si>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</si>
  <si>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</si>
  <si>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</si>
  <si>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</si>
  <si>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</si>
  <si>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</si>
  <si>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</si>
  <si>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</si>
  <si>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</si>
  <si>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</si>
  <si>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</si>
  <si>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</si>
  <si>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</si>
  <si>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</si>
  <si>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</si>
  <si>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</si>
  <si>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</si>
  <si>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</si>
  <si>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63-0030</t>
  </si>
  <si>
    <t>TWIN RIVER 30</t>
  </si>
  <si>
    <t>64-0023</t>
  </si>
  <si>
    <t>JOHNSON-BROCK 23</t>
  </si>
  <si>
    <t>RICHARDSON</t>
  </si>
  <si>
    <t>64-0029</t>
  </si>
  <si>
    <t>AUBURN 29</t>
  </si>
  <si>
    <t>65-2005</t>
  </si>
  <si>
    <t>SO CENTRAL NE UNIF 5</t>
  </si>
  <si>
    <t>SANDY CREEK 1C (SoCentrl Unf5)</t>
  </si>
  <si>
    <t>18-0501</t>
  </si>
  <si>
    <t>NUCKOLLS</t>
  </si>
  <si>
    <t>65-0011</t>
  </si>
  <si>
    <t>SANDY CREEK 1C(SoCentrl Unf5)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</si>
  <si>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</si>
  <si>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</si>
  <si>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</si>
  <si>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</si>
  <si>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</si>
  <si>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</si>
  <si>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</si>
  <si>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</si>
  <si>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</si>
  <si>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</si>
  <si>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</si>
  <si>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</si>
  <si>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</si>
  <si>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</si>
  <si>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</si>
  <si>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</si>
  <si>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</si>
  <si>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</si>
  <si>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</si>
  <si>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</si>
  <si>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</si>
  <si>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</si>
  <si>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</si>
  <si>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</si>
  <si>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</si>
  <si>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</si>
  <si>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</si>
  <si>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</si>
  <si>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72-0015</t>
  </si>
  <si>
    <t>72-0019</t>
  </si>
  <si>
    <t>OSCEOLA 19</t>
  </si>
  <si>
    <t>72-0032</t>
  </si>
  <si>
    <t>SHELBY 32</t>
  </si>
  <si>
    <t>72-0075</t>
  </si>
  <si>
    <t>HIGH PLAINS COMMUNITY 75</t>
  </si>
  <si>
    <t>73-0017</t>
  </si>
  <si>
    <t>MCCOOK 17</t>
  </si>
  <si>
    <t>73-0179</t>
  </si>
  <si>
    <t>74-0056</t>
  </si>
  <si>
    <t>FALLS CITY 56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</si>
  <si>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</si>
  <si>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</si>
  <si>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</si>
  <si>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</si>
  <si>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</si>
  <si>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</si>
  <si>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</si>
  <si>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</si>
  <si>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</si>
  <si>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</si>
  <si>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</si>
  <si>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</si>
  <si>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</si>
  <si>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</si>
  <si>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</si>
  <si>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</si>
  <si>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</si>
  <si>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</si>
  <si>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</si>
  <si>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</si>
  <si>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</si>
  <si>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</si>
  <si>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</si>
  <si>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</si>
  <si>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</si>
  <si>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</si>
  <si>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</si>
  <si>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</si>
  <si>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</si>
  <si>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</si>
  <si>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85-0070</t>
  </si>
  <si>
    <t>THAYER CENTRAL COMM 70</t>
  </si>
  <si>
    <t>85-2001</t>
  </si>
  <si>
    <t>BRUNING-DAVENPORT UNIF</t>
  </si>
  <si>
    <t>DAVENPORT 47 (Brun-Davpt Unif)</t>
  </si>
  <si>
    <t>85-0047</t>
  </si>
  <si>
    <t>BRUNING 94 (Brun-Davpt Unif)</t>
  </si>
  <si>
    <t>85-0094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</si>
  <si>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</si>
  <si>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</si>
  <si>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</si>
  <si>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</si>
  <si>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</si>
  <si>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</si>
  <si>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</si>
  <si>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</si>
  <si>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</si>
  <si>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</si>
  <si>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</si>
  <si>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</si>
  <si>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</si>
  <si>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</si>
  <si>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</si>
  <si>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</si>
  <si>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</si>
  <si>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</si>
  <si>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</si>
  <si>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</si>
  <si>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</si>
  <si>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</si>
  <si>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</si>
  <si>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</si>
  <si>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</si>
  <si>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</si>
  <si>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</si>
  <si>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</si>
  <si>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</si>
  <si>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</si>
  <si>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</si>
  <si>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</si>
  <si>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</si>
  <si>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</si>
  <si>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</si>
  <si>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</si>
  <si>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STATE TOTALS</t>
  </si>
  <si>
    <t>LYNCH 36</t>
  </si>
  <si>
    <t>25-0025</t>
  </si>
  <si>
    <t>CREEK VALLEY 25</t>
  </si>
  <si>
    <t>26-0561</t>
  </si>
  <si>
    <t>EMERSON-HUBBARD 561</t>
  </si>
  <si>
    <t>39-0010</t>
  </si>
  <si>
    <t>GREELEY-WOLBACH 10</t>
  </si>
  <si>
    <t>NIOBRARA 1R</t>
  </si>
  <si>
    <t>74-0070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</si>
  <si>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</si>
  <si>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</si>
  <si>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</si>
  <si>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</si>
  <si>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</si>
  <si>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</si>
  <si>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</si>
  <si>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</si>
  <si>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</si>
  <si>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</si>
  <si>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</si>
  <si>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</si>
  <si>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</si>
  <si>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77-0037</t>
  </si>
  <si>
    <t>GRETNA 37</t>
  </si>
  <si>
    <t>77-0046</t>
  </si>
  <si>
    <t>SOUTH SARPY 46</t>
  </si>
  <si>
    <t>78-0001</t>
  </si>
  <si>
    <t>ASHLAND-GREENWOOD 1</t>
  </si>
  <si>
    <t>78-0009</t>
  </si>
  <si>
    <t>YUTAN 9</t>
  </si>
  <si>
    <t>78-0039</t>
  </si>
  <si>
    <t>WAHOO 39</t>
  </si>
  <si>
    <t>WINSIDE 595</t>
  </si>
  <si>
    <t>15-0010</t>
  </si>
  <si>
    <t>CHASE COUNTY SCHOOLS 10</t>
  </si>
  <si>
    <t>28-0015</t>
  </si>
  <si>
    <t>DOUGLAS CO. WEST COMM. 15</t>
  </si>
  <si>
    <t>68-0020</t>
  </si>
  <si>
    <t>PERKINS COUNTY SCHOOLS 20</t>
  </si>
  <si>
    <t>CROSS COUNTY 15</t>
  </si>
  <si>
    <t>SOUTHWEST 179</t>
  </si>
  <si>
    <t>81-0010</t>
  </si>
  <si>
    <t>GORDON-RUSHVILLE HIGH SCH 10</t>
  </si>
  <si>
    <t>UMO N HO NATION SCH 16</t>
  </si>
  <si>
    <t>45-0239</t>
  </si>
  <si>
    <t>WEST HOLT PUBLIC SCH 239</t>
  </si>
  <si>
    <t>LAWRENCE/NELSON 5 (SoCntrlUf5)</t>
  </si>
  <si>
    <t>65-0005</t>
  </si>
  <si>
    <t>School system total</t>
  </si>
  <si>
    <t>Cnty/Dist#</t>
  </si>
  <si>
    <t>Special Bldg</t>
  </si>
  <si>
    <t>Qualif.Capital</t>
  </si>
  <si>
    <t>SysCode/Class</t>
  </si>
  <si>
    <t>Fund Rate</t>
  </si>
  <si>
    <t>Excluding Bond</t>
  </si>
  <si>
    <t>08-0050</t>
  </si>
  <si>
    <t>WEST BOYD 50</t>
  </si>
  <si>
    <t>49-0050</t>
  </si>
  <si>
    <t>JOHNSON COUNTY 50</t>
  </si>
  <si>
    <t>SUPERIOR 11</t>
  </si>
  <si>
    <t>44-0070</t>
  </si>
  <si>
    <t>HITCHCOCK COUNTY SCHOOLS 70</t>
  </si>
  <si>
    <t>HUMBOLDT TABLE RK STEINAUER 70</t>
  </si>
  <si>
    <t>00-9000</t>
  </si>
  <si>
    <t>LEARNING COMM. DOUGLAS &amp; SARPY</t>
  </si>
  <si>
    <t>See Schools headqtr. 28 Douglas County</t>
  </si>
  <si>
    <t>See Schools headqtr. 77 Sarpy County</t>
  </si>
  <si>
    <t>Portion Sch Bennington 28-0059</t>
  </si>
  <si>
    <t>OMAHA 1 (member LC)</t>
  </si>
  <si>
    <t>ELKHORN 10 (member LC)</t>
  </si>
  <si>
    <t>DOUGLAS CO. WEST 15 (member LC)</t>
  </si>
  <si>
    <t>MILLARD 17 (member LC)</t>
  </si>
  <si>
    <t>RALSTON 54 (member LC)</t>
  </si>
  <si>
    <t>BENNINGTON 59 (member LC)</t>
  </si>
  <si>
    <t>WESTSIDE 66 (member LC)</t>
  </si>
  <si>
    <t>OMAHA 1 (member LC see 00-9000)</t>
  </si>
  <si>
    <t>BELLEVUE 1 (member LC see 00-9000)</t>
  </si>
  <si>
    <t>PAPILLION-LAVISTA 27 (member LC)</t>
  </si>
  <si>
    <t>GRETNA 37 (member LC)</t>
  </si>
  <si>
    <t>SOUTH SARPY 46 (member LC)</t>
  </si>
  <si>
    <t>&amp;see bond Table14</t>
  </si>
  <si>
    <t>Purp. Fund Tot.Rate</t>
  </si>
  <si>
    <t>MILLARD 17</t>
  </si>
  <si>
    <t>RALSTON 54</t>
  </si>
  <si>
    <t>WESTSIDE 66</t>
  </si>
  <si>
    <t>SANDY CREEK 1C (SoCentrlUnif5)</t>
  </si>
  <si>
    <t>PAPILLION-LAVISTA 27</t>
  </si>
  <si>
    <t>MEAD 72</t>
  </si>
  <si>
    <t>78-0072</t>
  </si>
  <si>
    <t>HYANNIS 11</t>
  </si>
  <si>
    <t>THEDFORD RURAL 1</t>
  </si>
  <si>
    <t>19-0070</t>
  </si>
  <si>
    <t>HOWELLS-DODGE 70</t>
  </si>
  <si>
    <r>
      <t xml:space="preserve">Other Rates </t>
    </r>
    <r>
      <rPr>
        <b/>
        <vertAlign val="superscript"/>
        <sz val="8"/>
        <rFont val="Times New Roman"/>
        <family val="1"/>
      </rPr>
      <t>(1)</t>
    </r>
  </si>
  <si>
    <t>(1) Other Rates; Insurance Bond, Technology Bond, LC Elementary Learning Center</t>
  </si>
  <si>
    <t>Table 13 School Systems 2013-2014 Detail of Base Schools &amp; Counties within each School System</t>
  </si>
  <si>
    <t>2013 Taxes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</si>
</sst>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#,##0.000000"/>
    <numFmt numFmtId="166" formatCode="0_);[Red]\(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5" fontId="4" fillId="0" borderId="18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 horizontal="centerContinuous"/>
    </xf>
    <xf numFmtId="38" fontId="3" fillId="0" borderId="12" xfId="0" applyNumberFormat="1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4" fillId="0" borderId="18" xfId="0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3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0" fontId="4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left"/>
    </xf>
    <xf numFmtId="38" fontId="4" fillId="0" borderId="1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/>
    </xf>
    <xf numFmtId="40" fontId="4" fillId="0" borderId="12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1" fontId="3" fillId="0" borderId="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24" xfId="0" applyNumberFormat="1" applyFont="1" applyFill="1" applyBorder="1" applyAlignment="1">
      <alignment horizontal="left"/>
    </xf>
    <xf numFmtId="38" fontId="3" fillId="0" borderId="18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center"/>
    </xf>
    <xf numFmtId="40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left"/>
    </xf>
    <xf numFmtId="38" fontId="3" fillId="0" borderId="15" xfId="0" applyNumberFormat="1" applyFont="1" applyFill="1" applyBorder="1" applyAlignment="1">
      <alignment horizontal="right"/>
    </xf>
    <xf numFmtId="40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left"/>
    </xf>
    <xf numFmtId="38" fontId="3" fillId="0" borderId="12" xfId="0" applyNumberFormat="1" applyFont="1" applyFill="1" applyBorder="1" applyAlignment="1">
      <alignment horizontal="right"/>
    </xf>
    <xf numFmtId="40" fontId="3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Continuous"/>
    </xf>
    <xf numFmtId="38" fontId="3" fillId="0" borderId="24" xfId="0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8" fontId="4" fillId="0" borderId="12" xfId="0" applyNumberFormat="1" applyFont="1" applyFill="1" applyBorder="1" applyAlignment="1">
      <alignment horizontal="right"/>
    </xf>
    <xf numFmtId="8" fontId="3" fillId="0" borderId="15" xfId="0" applyNumberFormat="1" applyFont="1" applyFill="1" applyBorder="1" applyAlignment="1">
      <alignment horizontal="right"/>
    </xf>
    <xf numFmtId="8" fontId="4" fillId="0" borderId="18" xfId="0" applyNumberFormat="1" applyFont="1" applyFill="1" applyBorder="1" applyAlignment="1">
      <alignment horizontal="right"/>
    </xf>
    <xf numFmtId="8" fontId="3" fillId="0" borderId="2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3" customWidth="1"/>
    <col min="2" max="2" width="1.8515625" style="3" bestFit="1" customWidth="1"/>
    <col min="3" max="3" width="30.421875" style="1" bestFit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3.00390625" style="4" customWidth="1"/>
    <col min="9" max="9" width="16.00390625" style="31" bestFit="1" customWidth="1"/>
    <col min="10" max="10" width="8.57421875" style="2" bestFit="1" customWidth="1"/>
    <col min="11" max="11" width="9.7109375" style="2" bestFit="1" customWidth="1"/>
    <col min="12" max="12" width="12.00390625" style="2" bestFit="1" customWidth="1"/>
    <col min="13" max="13" width="12.140625" style="2" customWidth="1"/>
    <col min="14" max="14" width="11.57421875" style="2" bestFit="1" customWidth="1"/>
    <col min="15" max="15" width="13.421875" style="31" bestFit="1" customWidth="1"/>
    <col min="16" max="16" width="12.57421875" style="0" bestFit="1" customWidth="1"/>
  </cols>
  <sheetData>
    <row r="1" spans="1:15" s="18" customFormat="1" ht="18.75">
      <c r="A1" s="17" t="s">
        <v>649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v>2013</v>
      </c>
      <c r="O2" s="40" t="s">
        <v>650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ht="12.75">
      <c r="A4" s="43" t="s">
        <v>617</v>
      </c>
      <c r="B4" s="44">
        <v>0</v>
      </c>
      <c r="C4" s="45" t="s">
        <v>618</v>
      </c>
      <c r="D4" s="43">
        <v>28</v>
      </c>
      <c r="E4" s="46" t="s">
        <v>232</v>
      </c>
      <c r="F4" s="47" t="s">
        <v>619</v>
      </c>
      <c r="G4" s="43" t="s">
        <v>617</v>
      </c>
      <c r="H4" s="44">
        <v>0</v>
      </c>
      <c r="I4" s="48">
        <v>36840096575</v>
      </c>
      <c r="J4" s="49">
        <v>0.95</v>
      </c>
      <c r="K4" s="49">
        <v>0</v>
      </c>
      <c r="L4" s="49">
        <v>0</v>
      </c>
      <c r="M4" s="49">
        <v>0.01</v>
      </c>
      <c r="N4" s="49">
        <v>0.96</v>
      </c>
      <c r="O4" s="94">
        <v>353664950.93</v>
      </c>
    </row>
    <row r="5" spans="1:15" ht="12.75">
      <c r="A5" s="21" t="s">
        <v>617</v>
      </c>
      <c r="B5" s="22">
        <v>0</v>
      </c>
      <c r="C5" s="23" t="s">
        <v>618</v>
      </c>
      <c r="D5" s="21">
        <v>77</v>
      </c>
      <c r="E5" s="24" t="s">
        <v>109</v>
      </c>
      <c r="F5" s="25" t="s">
        <v>620</v>
      </c>
      <c r="G5" s="21" t="s">
        <v>617</v>
      </c>
      <c r="H5" s="22">
        <v>0</v>
      </c>
      <c r="I5" s="30">
        <v>11596139237</v>
      </c>
      <c r="J5" s="26">
        <v>0.95</v>
      </c>
      <c r="K5" s="26">
        <v>0</v>
      </c>
      <c r="L5" s="26">
        <v>0</v>
      </c>
      <c r="M5" s="26">
        <v>0.01</v>
      </c>
      <c r="N5" s="26">
        <v>0.96</v>
      </c>
      <c r="O5" s="41">
        <v>111322959.79</v>
      </c>
    </row>
    <row r="6" spans="1:15" ht="12.75">
      <c r="A6" s="21" t="s">
        <v>617</v>
      </c>
      <c r="B6" s="22">
        <v>0</v>
      </c>
      <c r="C6" s="23" t="s">
        <v>618</v>
      </c>
      <c r="D6" s="21">
        <v>89</v>
      </c>
      <c r="E6" s="24" t="s">
        <v>87</v>
      </c>
      <c r="F6" s="25" t="s">
        <v>621</v>
      </c>
      <c r="G6" s="21" t="s">
        <v>617</v>
      </c>
      <c r="H6" s="22">
        <v>0</v>
      </c>
      <c r="I6" s="30">
        <v>44914480</v>
      </c>
      <c r="J6" s="26">
        <v>0.95</v>
      </c>
      <c r="K6" s="26">
        <v>0</v>
      </c>
      <c r="L6" s="26">
        <v>0</v>
      </c>
      <c r="M6" s="26">
        <v>0.01</v>
      </c>
      <c r="N6" s="26">
        <v>0.96</v>
      </c>
      <c r="O6" s="41">
        <v>431179.01</v>
      </c>
    </row>
    <row r="7" spans="1:15" ht="12.75">
      <c r="A7" s="34"/>
      <c r="B7" s="35"/>
      <c r="C7" s="36"/>
      <c r="D7" s="34"/>
      <c r="E7" s="37"/>
      <c r="F7" s="64" t="s">
        <v>602</v>
      </c>
      <c r="G7" s="73"/>
      <c r="H7" s="74"/>
      <c r="I7" s="65">
        <f>SUM(I4:I6)</f>
        <v>48481150292</v>
      </c>
      <c r="J7" s="71"/>
      <c r="K7" s="71"/>
      <c r="L7" s="71"/>
      <c r="M7" s="71"/>
      <c r="N7" s="71"/>
      <c r="O7" s="66">
        <f>SUM(O4:O6)</f>
        <v>465419089.73</v>
      </c>
    </row>
    <row r="8" spans="1:15" s="33" customFormat="1" ht="12.75">
      <c r="A8" s="43" t="s">
        <v>0</v>
      </c>
      <c r="B8" s="44">
        <v>3</v>
      </c>
      <c r="C8" s="45" t="s">
        <v>1</v>
      </c>
      <c r="D8" s="43">
        <v>1</v>
      </c>
      <c r="E8" s="46" t="s">
        <v>2</v>
      </c>
      <c r="F8" s="47" t="s">
        <v>1</v>
      </c>
      <c r="G8" s="43" t="s">
        <v>0</v>
      </c>
      <c r="H8" s="44">
        <v>3</v>
      </c>
      <c r="I8" s="48">
        <v>270507000</v>
      </c>
      <c r="J8" s="49">
        <v>0.95</v>
      </c>
      <c r="K8" s="49">
        <v>0.08</v>
      </c>
      <c r="L8" s="49">
        <v>0</v>
      </c>
      <c r="M8" s="49">
        <v>0</v>
      </c>
      <c r="N8" s="49">
        <v>1.03</v>
      </c>
      <c r="O8" s="50">
        <v>2786222.68</v>
      </c>
    </row>
    <row r="9" spans="1:15" s="33" customFormat="1" ht="12.75">
      <c r="A9" s="21" t="s">
        <v>0</v>
      </c>
      <c r="B9" s="22">
        <v>3</v>
      </c>
      <c r="C9" s="23" t="s">
        <v>1</v>
      </c>
      <c r="D9" s="21">
        <v>40</v>
      </c>
      <c r="E9" s="24" t="s">
        <v>3</v>
      </c>
      <c r="F9" s="25" t="s">
        <v>1</v>
      </c>
      <c r="G9" s="21" t="s">
        <v>0</v>
      </c>
      <c r="H9" s="22">
        <v>3</v>
      </c>
      <c r="I9" s="30">
        <v>17179732</v>
      </c>
      <c r="J9" s="26">
        <v>0.949999</v>
      </c>
      <c r="K9" s="26">
        <v>0.08</v>
      </c>
      <c r="L9" s="26">
        <v>0</v>
      </c>
      <c r="M9" s="26">
        <v>0</v>
      </c>
      <c r="N9" s="26">
        <v>1.029999</v>
      </c>
      <c r="O9" s="41">
        <v>176951.12</v>
      </c>
    </row>
    <row r="10" spans="1:15" s="33" customFormat="1" ht="12.75">
      <c r="A10" s="21" t="s">
        <v>0</v>
      </c>
      <c r="B10" s="22">
        <v>3</v>
      </c>
      <c r="C10" s="23" t="s">
        <v>1</v>
      </c>
      <c r="D10" s="21">
        <v>50</v>
      </c>
      <c r="E10" s="24" t="s">
        <v>4</v>
      </c>
      <c r="F10" s="25" t="s">
        <v>1</v>
      </c>
      <c r="G10" s="21" t="s">
        <v>0</v>
      </c>
      <c r="H10" s="22">
        <v>3</v>
      </c>
      <c r="I10" s="30">
        <v>27257901</v>
      </c>
      <c r="J10" s="26">
        <v>0.95</v>
      </c>
      <c r="K10" s="26">
        <v>0.08</v>
      </c>
      <c r="L10" s="26">
        <v>0</v>
      </c>
      <c r="M10" s="26">
        <v>0</v>
      </c>
      <c r="N10" s="26">
        <v>1.03</v>
      </c>
      <c r="O10" s="41">
        <v>280756.36</v>
      </c>
    </row>
    <row r="11" spans="1:15" s="33" customFormat="1" ht="12.75">
      <c r="A11" s="34"/>
      <c r="B11" s="35"/>
      <c r="C11" s="36"/>
      <c r="D11" s="34"/>
      <c r="E11" s="37"/>
      <c r="F11" s="64" t="s">
        <v>602</v>
      </c>
      <c r="G11" s="73"/>
      <c r="H11" s="74"/>
      <c r="I11" s="65">
        <f>SUM(I8:I10)</f>
        <v>314944633</v>
      </c>
      <c r="J11" s="71"/>
      <c r="K11" s="71"/>
      <c r="L11" s="71"/>
      <c r="M11" s="71"/>
      <c r="N11" s="71"/>
      <c r="O11" s="66">
        <f>SUM(O8:O10)</f>
        <v>3243930.16</v>
      </c>
    </row>
    <row r="12" spans="1:15" s="33" customFormat="1" ht="12.75">
      <c r="A12" s="43"/>
      <c r="B12" s="44"/>
      <c r="C12" s="45"/>
      <c r="D12" s="43"/>
      <c r="E12" s="46"/>
      <c r="F12" s="75"/>
      <c r="G12" s="76"/>
      <c r="H12" s="77"/>
      <c r="I12" s="68"/>
      <c r="J12" s="78"/>
      <c r="K12" s="78"/>
      <c r="L12" s="78"/>
      <c r="M12" s="78"/>
      <c r="N12" s="78"/>
      <c r="O12" s="69"/>
    </row>
    <row r="13" spans="1:15" s="33" customFormat="1" ht="12.75">
      <c r="A13" s="34" t="s">
        <v>5</v>
      </c>
      <c r="B13" s="35">
        <v>3</v>
      </c>
      <c r="C13" s="36" t="s">
        <v>6</v>
      </c>
      <c r="D13" s="34">
        <v>1</v>
      </c>
      <c r="E13" s="37" t="s">
        <v>2</v>
      </c>
      <c r="F13" s="38" t="s">
        <v>6</v>
      </c>
      <c r="G13" s="34" t="s">
        <v>5</v>
      </c>
      <c r="H13" s="35">
        <v>3</v>
      </c>
      <c r="I13" s="65">
        <v>939564005</v>
      </c>
      <c r="J13" s="39">
        <v>1.15</v>
      </c>
      <c r="K13" s="39">
        <v>0.052</v>
      </c>
      <c r="L13" s="39">
        <v>0</v>
      </c>
      <c r="M13" s="39">
        <v>0</v>
      </c>
      <c r="N13" s="39">
        <v>1.202</v>
      </c>
      <c r="O13" s="66">
        <v>11293564.99</v>
      </c>
    </row>
    <row r="14" spans="1:15" s="33" customFormat="1" ht="12.75">
      <c r="A14" s="21" t="s">
        <v>7</v>
      </c>
      <c r="B14" s="22">
        <v>3</v>
      </c>
      <c r="C14" s="23" t="s">
        <v>8</v>
      </c>
      <c r="D14" s="21">
        <v>1</v>
      </c>
      <c r="E14" s="24" t="s">
        <v>2</v>
      </c>
      <c r="F14" s="25" t="s">
        <v>8</v>
      </c>
      <c r="G14" s="21" t="s">
        <v>7</v>
      </c>
      <c r="H14" s="22">
        <v>3</v>
      </c>
      <c r="I14" s="30">
        <v>1186292685</v>
      </c>
      <c r="J14" s="26">
        <v>0.667943</v>
      </c>
      <c r="K14" s="26">
        <v>0.047585</v>
      </c>
      <c r="L14" s="26">
        <v>0</v>
      </c>
      <c r="M14" s="26">
        <v>0</v>
      </c>
      <c r="N14" s="26">
        <v>0.715528</v>
      </c>
      <c r="O14" s="41">
        <v>8488258.83</v>
      </c>
    </row>
    <row r="15" spans="1:15" s="33" customFormat="1" ht="12.75">
      <c r="A15" s="21" t="s">
        <v>7</v>
      </c>
      <c r="B15" s="22">
        <v>3</v>
      </c>
      <c r="C15" s="23" t="s">
        <v>8</v>
      </c>
      <c r="D15" s="21">
        <v>18</v>
      </c>
      <c r="E15" s="24" t="s">
        <v>10</v>
      </c>
      <c r="F15" s="25" t="s">
        <v>8</v>
      </c>
      <c r="G15" s="21" t="s">
        <v>7</v>
      </c>
      <c r="H15" s="22">
        <v>3</v>
      </c>
      <c r="I15" s="30">
        <v>74599751</v>
      </c>
      <c r="J15" s="26">
        <v>0.667943</v>
      </c>
      <c r="K15" s="26">
        <v>0.047585</v>
      </c>
      <c r="L15" s="26">
        <v>0</v>
      </c>
      <c r="M15" s="26">
        <v>0</v>
      </c>
      <c r="N15" s="26">
        <v>0.715528</v>
      </c>
      <c r="O15" s="41">
        <v>533782.14</v>
      </c>
    </row>
    <row r="16" spans="1:15" s="33" customFormat="1" ht="12.75">
      <c r="A16" s="21" t="s">
        <v>7</v>
      </c>
      <c r="B16" s="22">
        <v>3</v>
      </c>
      <c r="C16" s="23" t="s">
        <v>8</v>
      </c>
      <c r="D16" s="21">
        <v>40</v>
      </c>
      <c r="E16" s="24" t="s">
        <v>3</v>
      </c>
      <c r="F16" s="25" t="s">
        <v>8</v>
      </c>
      <c r="G16" s="21" t="s">
        <v>7</v>
      </c>
      <c r="H16" s="22">
        <v>3</v>
      </c>
      <c r="I16" s="30">
        <v>7149764</v>
      </c>
      <c r="J16" s="26">
        <v>0.667942</v>
      </c>
      <c r="K16" s="26">
        <v>0.047584</v>
      </c>
      <c r="L16" s="26">
        <v>0</v>
      </c>
      <c r="M16" s="26">
        <v>0</v>
      </c>
      <c r="N16" s="26">
        <v>0.715526</v>
      </c>
      <c r="O16" s="41">
        <v>51158.47</v>
      </c>
    </row>
    <row r="17" spans="1:15" s="33" customFormat="1" ht="12.75">
      <c r="A17" s="21" t="s">
        <v>7</v>
      </c>
      <c r="B17" s="22">
        <v>3</v>
      </c>
      <c r="C17" s="23" t="s">
        <v>8</v>
      </c>
      <c r="D17" s="21">
        <v>50</v>
      </c>
      <c r="E17" s="24" t="s">
        <v>4</v>
      </c>
      <c r="F17" s="25" t="s">
        <v>8</v>
      </c>
      <c r="G17" s="21" t="s">
        <v>7</v>
      </c>
      <c r="H17" s="22">
        <v>3</v>
      </c>
      <c r="I17" s="30">
        <v>2210554</v>
      </c>
      <c r="J17" s="26">
        <v>0.667943</v>
      </c>
      <c r="K17" s="26">
        <v>0.047585</v>
      </c>
      <c r="L17" s="26">
        <v>0</v>
      </c>
      <c r="M17" s="26">
        <v>0</v>
      </c>
      <c r="N17" s="26">
        <v>0.715528</v>
      </c>
      <c r="O17" s="41">
        <v>15817.13</v>
      </c>
    </row>
    <row r="18" spans="1:15" s="33" customFormat="1" ht="12.75">
      <c r="A18" s="21" t="s">
        <v>7</v>
      </c>
      <c r="B18" s="22">
        <v>3</v>
      </c>
      <c r="C18" s="23" t="s">
        <v>8</v>
      </c>
      <c r="D18" s="21">
        <v>91</v>
      </c>
      <c r="E18" s="24" t="s">
        <v>9</v>
      </c>
      <c r="F18" s="25" t="s">
        <v>8</v>
      </c>
      <c r="G18" s="21" t="s">
        <v>7</v>
      </c>
      <c r="H18" s="22">
        <v>3</v>
      </c>
      <c r="I18" s="30">
        <v>688802</v>
      </c>
      <c r="J18" s="26">
        <v>0.667943</v>
      </c>
      <c r="K18" s="26">
        <v>0.047585</v>
      </c>
      <c r="L18" s="26">
        <v>0</v>
      </c>
      <c r="M18" s="26">
        <v>0</v>
      </c>
      <c r="N18" s="26">
        <v>0.715528</v>
      </c>
      <c r="O18" s="41">
        <v>4928.57</v>
      </c>
    </row>
    <row r="19" spans="1:15" s="33" customFormat="1" ht="12.75">
      <c r="A19" s="34"/>
      <c r="B19" s="35"/>
      <c r="C19" s="36"/>
      <c r="D19" s="34"/>
      <c r="E19" s="37"/>
      <c r="F19" s="64" t="s">
        <v>602</v>
      </c>
      <c r="G19" s="34"/>
      <c r="H19" s="35"/>
      <c r="I19" s="65">
        <f>SUM(I14:I18)</f>
        <v>1270941556</v>
      </c>
      <c r="J19" s="39"/>
      <c r="K19" s="39"/>
      <c r="L19" s="39"/>
      <c r="M19" s="39"/>
      <c r="N19" s="39"/>
      <c r="O19" s="66">
        <f>SUM(O14:O18)</f>
        <v>9093945.140000002</v>
      </c>
    </row>
    <row r="20" spans="1:15" s="33" customFormat="1" ht="12.75">
      <c r="A20" s="21" t="s">
        <v>11</v>
      </c>
      <c r="B20" s="22">
        <v>3</v>
      </c>
      <c r="C20" s="23" t="s">
        <v>12</v>
      </c>
      <c r="D20" s="21">
        <v>1</v>
      </c>
      <c r="E20" s="24" t="s">
        <v>2</v>
      </c>
      <c r="F20" s="25" t="s">
        <v>12</v>
      </c>
      <c r="G20" s="21" t="s">
        <v>11</v>
      </c>
      <c r="H20" s="22">
        <v>3</v>
      </c>
      <c r="I20" s="30">
        <v>236117955</v>
      </c>
      <c r="J20" s="26">
        <v>0.795816</v>
      </c>
      <c r="K20" s="26">
        <v>0.045475</v>
      </c>
      <c r="L20" s="26">
        <v>0</v>
      </c>
      <c r="M20" s="26">
        <v>0</v>
      </c>
      <c r="N20" s="26">
        <v>0.841291</v>
      </c>
      <c r="O20" s="41">
        <v>1986439.71</v>
      </c>
    </row>
    <row r="21" spans="1:15" s="33" customFormat="1" ht="12.75">
      <c r="A21" s="21" t="s">
        <v>11</v>
      </c>
      <c r="B21" s="22">
        <v>3</v>
      </c>
      <c r="C21" s="23" t="s">
        <v>12</v>
      </c>
      <c r="D21" s="21">
        <v>31</v>
      </c>
      <c r="E21" s="24" t="s">
        <v>13</v>
      </c>
      <c r="F21" s="25" t="s">
        <v>12</v>
      </c>
      <c r="G21" s="21" t="s">
        <v>11</v>
      </c>
      <c r="H21" s="22">
        <v>3</v>
      </c>
      <c r="I21" s="30">
        <v>81652872</v>
      </c>
      <c r="J21" s="26">
        <v>0.795816</v>
      </c>
      <c r="K21" s="26">
        <v>0.045475</v>
      </c>
      <c r="L21" s="26">
        <v>0</v>
      </c>
      <c r="M21" s="26">
        <v>0</v>
      </c>
      <c r="N21" s="26">
        <v>0.841291</v>
      </c>
      <c r="O21" s="41">
        <v>686938.57</v>
      </c>
    </row>
    <row r="22" spans="1:15" s="33" customFormat="1" ht="12.75">
      <c r="A22" s="21" t="s">
        <v>11</v>
      </c>
      <c r="B22" s="22">
        <v>3</v>
      </c>
      <c r="C22" s="23" t="s">
        <v>12</v>
      </c>
      <c r="D22" s="21">
        <v>50</v>
      </c>
      <c r="E22" s="24" t="s">
        <v>4</v>
      </c>
      <c r="F22" s="25" t="s">
        <v>12</v>
      </c>
      <c r="G22" s="21" t="s">
        <v>11</v>
      </c>
      <c r="H22" s="22">
        <v>3</v>
      </c>
      <c r="I22" s="30">
        <v>21579118</v>
      </c>
      <c r="J22" s="26">
        <v>0.795816</v>
      </c>
      <c r="K22" s="26">
        <v>0.045475</v>
      </c>
      <c r="L22" s="26">
        <v>0</v>
      </c>
      <c r="M22" s="26">
        <v>0</v>
      </c>
      <c r="N22" s="26">
        <v>0.841291</v>
      </c>
      <c r="O22" s="41">
        <v>181543.2</v>
      </c>
    </row>
    <row r="23" spans="1:15" s="33" customFormat="1" ht="12.75">
      <c r="A23" s="21" t="s">
        <v>11</v>
      </c>
      <c r="B23" s="22">
        <v>3</v>
      </c>
      <c r="C23" s="23" t="s">
        <v>12</v>
      </c>
      <c r="D23" s="21">
        <v>91</v>
      </c>
      <c r="E23" s="24" t="s">
        <v>9</v>
      </c>
      <c r="F23" s="25" t="s">
        <v>12</v>
      </c>
      <c r="G23" s="21" t="s">
        <v>11</v>
      </c>
      <c r="H23" s="22">
        <v>3</v>
      </c>
      <c r="I23" s="30">
        <v>171677366</v>
      </c>
      <c r="J23" s="26">
        <v>0.795816</v>
      </c>
      <c r="K23" s="26">
        <v>0.045475</v>
      </c>
      <c r="L23" s="26">
        <v>0</v>
      </c>
      <c r="M23" s="26">
        <v>0</v>
      </c>
      <c r="N23" s="26">
        <v>0.841291</v>
      </c>
      <c r="O23" s="41">
        <v>1444306.48</v>
      </c>
    </row>
    <row r="24" spans="1:15" s="33" customFormat="1" ht="12.75">
      <c r="A24" s="34"/>
      <c r="B24" s="35"/>
      <c r="C24" s="36"/>
      <c r="D24" s="34"/>
      <c r="E24" s="37"/>
      <c r="F24" s="64" t="s">
        <v>602</v>
      </c>
      <c r="G24" s="34"/>
      <c r="H24" s="35"/>
      <c r="I24" s="65">
        <f>SUM(I20:I23)</f>
        <v>511027311</v>
      </c>
      <c r="J24" s="39"/>
      <c r="K24" s="39"/>
      <c r="L24" s="39"/>
      <c r="M24" s="39"/>
      <c r="N24" s="39"/>
      <c r="O24" s="66">
        <f>SUM(O20:O23)</f>
        <v>4299227.96</v>
      </c>
    </row>
    <row r="25" spans="1:15" s="33" customFormat="1" ht="12.75">
      <c r="A25" s="21" t="s">
        <v>19</v>
      </c>
      <c r="B25" s="22">
        <v>3</v>
      </c>
      <c r="C25" s="23" t="s">
        <v>20</v>
      </c>
      <c r="D25" s="21">
        <v>2</v>
      </c>
      <c r="E25" s="24" t="s">
        <v>16</v>
      </c>
      <c r="F25" s="25" t="s">
        <v>20</v>
      </c>
      <c r="G25" s="21" t="s">
        <v>19</v>
      </c>
      <c r="H25" s="22">
        <v>3</v>
      </c>
      <c r="I25" s="30">
        <v>386111554</v>
      </c>
      <c r="J25" s="26">
        <v>0.994386</v>
      </c>
      <c r="K25" s="26">
        <v>0.07563800000000001</v>
      </c>
      <c r="L25" s="26">
        <v>0</v>
      </c>
      <c r="M25" s="26">
        <v>0</v>
      </c>
      <c r="N25" s="26">
        <v>1.070024</v>
      </c>
      <c r="O25" s="41">
        <v>4131486.57</v>
      </c>
    </row>
    <row r="26" spans="1:15" s="33" customFormat="1" ht="12.75">
      <c r="A26" s="21" t="s">
        <v>19</v>
      </c>
      <c r="B26" s="22">
        <v>3</v>
      </c>
      <c r="C26" s="23" t="s">
        <v>20</v>
      </c>
      <c r="D26" s="21">
        <v>70</v>
      </c>
      <c r="E26" s="24" t="s">
        <v>21</v>
      </c>
      <c r="F26" s="25" t="s">
        <v>20</v>
      </c>
      <c r="G26" s="21" t="s">
        <v>19</v>
      </c>
      <c r="H26" s="22">
        <v>3</v>
      </c>
      <c r="I26" s="30">
        <v>910340</v>
      </c>
      <c r="J26" s="26">
        <v>0.994386</v>
      </c>
      <c r="K26" s="26">
        <v>0.07563800000000001</v>
      </c>
      <c r="L26" s="26">
        <v>0</v>
      </c>
      <c r="M26" s="26">
        <v>0</v>
      </c>
      <c r="N26" s="26">
        <v>1.070024</v>
      </c>
      <c r="O26" s="41">
        <v>9740.86</v>
      </c>
    </row>
    <row r="27" spans="1:15" s="33" customFormat="1" ht="12.75">
      <c r="A27" s="34"/>
      <c r="B27" s="35"/>
      <c r="C27" s="36"/>
      <c r="D27" s="34"/>
      <c r="E27" s="37"/>
      <c r="F27" s="64" t="s">
        <v>602</v>
      </c>
      <c r="G27" s="34"/>
      <c r="H27" s="35"/>
      <c r="I27" s="65">
        <f>SUM(I25:I26)</f>
        <v>387021894</v>
      </c>
      <c r="J27" s="39"/>
      <c r="K27" s="39"/>
      <c r="L27" s="39"/>
      <c r="M27" s="39"/>
      <c r="N27" s="39"/>
      <c r="O27" s="66">
        <f>SUM(O25:O26)</f>
        <v>4141227.4299999997</v>
      </c>
    </row>
    <row r="28" spans="1:15" s="33" customFormat="1" ht="12.75">
      <c r="A28" s="21" t="s">
        <v>22</v>
      </c>
      <c r="B28" s="22">
        <v>3</v>
      </c>
      <c r="C28" s="23" t="s">
        <v>23</v>
      </c>
      <c r="D28" s="21">
        <v>2</v>
      </c>
      <c r="E28" s="24" t="s">
        <v>16</v>
      </c>
      <c r="F28" s="25" t="s">
        <v>23</v>
      </c>
      <c r="G28" s="21" t="s">
        <v>22</v>
      </c>
      <c r="H28" s="22">
        <v>3</v>
      </c>
      <c r="I28" s="30">
        <v>405676768</v>
      </c>
      <c r="J28" s="26">
        <v>0.581236</v>
      </c>
      <c r="K28" s="26">
        <v>0.030043</v>
      </c>
      <c r="L28" s="26">
        <v>0</v>
      </c>
      <c r="M28" s="26">
        <v>0</v>
      </c>
      <c r="N28" s="26">
        <v>0.611279</v>
      </c>
      <c r="O28" s="41">
        <v>2479816.87</v>
      </c>
    </row>
    <row r="29" spans="1:15" s="33" customFormat="1" ht="12.75">
      <c r="A29" s="21" t="s">
        <v>22</v>
      </c>
      <c r="B29" s="22">
        <v>3</v>
      </c>
      <c r="C29" s="23" t="s">
        <v>23</v>
      </c>
      <c r="D29" s="21">
        <v>6</v>
      </c>
      <c r="E29" s="24" t="s">
        <v>24</v>
      </c>
      <c r="F29" s="25" t="s">
        <v>23</v>
      </c>
      <c r="G29" s="21" t="s">
        <v>22</v>
      </c>
      <c r="H29" s="22">
        <v>3</v>
      </c>
      <c r="I29" s="30">
        <v>30959199</v>
      </c>
      <c r="J29" s="26">
        <v>0.581236</v>
      </c>
      <c r="K29" s="26">
        <v>0.030043</v>
      </c>
      <c r="L29" s="26">
        <v>0</v>
      </c>
      <c r="M29" s="26">
        <v>0</v>
      </c>
      <c r="N29" s="26">
        <v>0.611279</v>
      </c>
      <c r="O29" s="41">
        <v>189247.07</v>
      </c>
    </row>
    <row r="30" spans="1:15" s="33" customFormat="1" ht="12.75">
      <c r="A30" s="21" t="s">
        <v>22</v>
      </c>
      <c r="B30" s="22">
        <v>3</v>
      </c>
      <c r="C30" s="23" t="s">
        <v>23</v>
      </c>
      <c r="D30" s="21">
        <v>92</v>
      </c>
      <c r="E30" s="24" t="s">
        <v>18</v>
      </c>
      <c r="F30" s="25" t="s">
        <v>23</v>
      </c>
      <c r="G30" s="21" t="s">
        <v>22</v>
      </c>
      <c r="H30" s="22">
        <v>3</v>
      </c>
      <c r="I30" s="30">
        <v>11528840</v>
      </c>
      <c r="J30" s="26">
        <v>0.581236</v>
      </c>
      <c r="K30" s="26">
        <v>0.030043</v>
      </c>
      <c r="L30" s="26">
        <v>0</v>
      </c>
      <c r="M30" s="26">
        <v>0</v>
      </c>
      <c r="N30" s="26">
        <v>0.611279</v>
      </c>
      <c r="O30" s="41">
        <v>70473.34</v>
      </c>
    </row>
    <row r="31" spans="1:15" s="33" customFormat="1" ht="12.75">
      <c r="A31" s="34"/>
      <c r="B31" s="35"/>
      <c r="C31" s="36"/>
      <c r="D31" s="34"/>
      <c r="E31" s="37"/>
      <c r="F31" s="64" t="s">
        <v>602</v>
      </c>
      <c r="G31" s="34"/>
      <c r="H31" s="35"/>
      <c r="I31" s="65">
        <f>SUM(I28:I30)</f>
        <v>448164807</v>
      </c>
      <c r="J31" s="39"/>
      <c r="K31" s="39"/>
      <c r="L31" s="39"/>
      <c r="M31" s="39"/>
      <c r="N31" s="39"/>
      <c r="O31" s="66">
        <f>SUM(O28:O30)</f>
        <v>2739537.28</v>
      </c>
    </row>
    <row r="32" spans="1:15" s="33" customFormat="1" ht="12.75">
      <c r="A32" s="21" t="s">
        <v>198</v>
      </c>
      <c r="B32" s="22">
        <v>3</v>
      </c>
      <c r="C32" s="23" t="s">
        <v>199</v>
      </c>
      <c r="D32" s="21">
        <v>2</v>
      </c>
      <c r="E32" s="24" t="s">
        <v>16</v>
      </c>
      <c r="F32" s="25" t="s">
        <v>15</v>
      </c>
      <c r="G32" s="21" t="s">
        <v>14</v>
      </c>
      <c r="H32" s="22">
        <v>2</v>
      </c>
      <c r="I32" s="30">
        <v>186605473</v>
      </c>
      <c r="J32" s="26">
        <v>0.896685</v>
      </c>
      <c r="K32" s="26">
        <v>0.054121</v>
      </c>
      <c r="L32" s="26">
        <v>0</v>
      </c>
      <c r="M32" s="26">
        <v>0</v>
      </c>
      <c r="N32" s="26">
        <v>0.950806</v>
      </c>
      <c r="O32" s="41">
        <v>1774255.85</v>
      </c>
    </row>
    <row r="33" spans="1:15" s="33" customFormat="1" ht="12.75">
      <c r="A33" s="21" t="s">
        <v>198</v>
      </c>
      <c r="B33" s="22">
        <v>3</v>
      </c>
      <c r="C33" s="23" t="s">
        <v>199</v>
      </c>
      <c r="D33" s="21">
        <v>45</v>
      </c>
      <c r="E33" s="24" t="s">
        <v>17</v>
      </c>
      <c r="F33" s="25" t="s">
        <v>15</v>
      </c>
      <c r="G33" s="21" t="s">
        <v>14</v>
      </c>
      <c r="H33" s="22">
        <v>2</v>
      </c>
      <c r="I33" s="30">
        <v>10966407</v>
      </c>
      <c r="J33" s="26">
        <v>0.896685</v>
      </c>
      <c r="K33" s="26">
        <v>0.054121</v>
      </c>
      <c r="L33" s="26">
        <v>0</v>
      </c>
      <c r="M33" s="26">
        <v>0</v>
      </c>
      <c r="N33" s="26">
        <v>0.950806</v>
      </c>
      <c r="O33" s="41">
        <v>104269.25</v>
      </c>
    </row>
    <row r="34" spans="1:15" s="33" customFormat="1" ht="12.75">
      <c r="A34" s="21" t="s">
        <v>198</v>
      </c>
      <c r="B34" s="22">
        <v>3</v>
      </c>
      <c r="C34" s="23" t="s">
        <v>199</v>
      </c>
      <c r="D34" s="21">
        <v>92</v>
      </c>
      <c r="E34" s="24" t="s">
        <v>18</v>
      </c>
      <c r="F34" s="25" t="s">
        <v>15</v>
      </c>
      <c r="G34" s="21" t="s">
        <v>14</v>
      </c>
      <c r="H34" s="22">
        <v>2</v>
      </c>
      <c r="I34" s="30">
        <v>3343143</v>
      </c>
      <c r="J34" s="26">
        <v>0.896685</v>
      </c>
      <c r="K34" s="26">
        <v>0.054121</v>
      </c>
      <c r="L34" s="26">
        <v>0</v>
      </c>
      <c r="M34" s="26">
        <v>0</v>
      </c>
      <c r="N34" s="26">
        <v>0.950806</v>
      </c>
      <c r="O34" s="41">
        <v>31786.82</v>
      </c>
    </row>
    <row r="35" spans="1:15" s="33" customFormat="1" ht="12.75">
      <c r="A35" s="21" t="s">
        <v>198</v>
      </c>
      <c r="B35" s="22">
        <v>3</v>
      </c>
      <c r="C35" s="23" t="s">
        <v>199</v>
      </c>
      <c r="D35" s="21">
        <v>2</v>
      </c>
      <c r="E35" s="24" t="s">
        <v>16</v>
      </c>
      <c r="F35" s="25" t="s">
        <v>26</v>
      </c>
      <c r="G35" s="21" t="s">
        <v>25</v>
      </c>
      <c r="H35" s="22">
        <v>3</v>
      </c>
      <c r="I35" s="30">
        <v>233777785</v>
      </c>
      <c r="J35" s="26">
        <v>0.896685</v>
      </c>
      <c r="K35" s="26">
        <v>0.020046</v>
      </c>
      <c r="L35" s="26">
        <v>0</v>
      </c>
      <c r="M35" s="26">
        <v>0</v>
      </c>
      <c r="N35" s="26">
        <v>0.916731</v>
      </c>
      <c r="O35" s="41">
        <v>2143113.56</v>
      </c>
    </row>
    <row r="36" spans="1:15" s="33" customFormat="1" ht="12.75">
      <c r="A36" s="21" t="s">
        <v>198</v>
      </c>
      <c r="B36" s="22">
        <v>3</v>
      </c>
      <c r="C36" s="23" t="s">
        <v>199</v>
      </c>
      <c r="D36" s="21">
        <v>45</v>
      </c>
      <c r="E36" s="24" t="s">
        <v>17</v>
      </c>
      <c r="F36" s="25" t="s">
        <v>26</v>
      </c>
      <c r="G36" s="21" t="s">
        <v>25</v>
      </c>
      <c r="H36" s="22">
        <v>3</v>
      </c>
      <c r="I36" s="30">
        <v>66404744</v>
      </c>
      <c r="J36" s="26">
        <v>0.896685</v>
      </c>
      <c r="K36" s="26">
        <v>0.020046</v>
      </c>
      <c r="L36" s="26">
        <v>0</v>
      </c>
      <c r="M36" s="26">
        <v>0</v>
      </c>
      <c r="N36" s="26">
        <v>0.916731</v>
      </c>
      <c r="O36" s="41">
        <v>608752.92</v>
      </c>
    </row>
    <row r="37" spans="1:15" s="33" customFormat="1" ht="12.75">
      <c r="A37" s="21" t="s">
        <v>198</v>
      </c>
      <c r="B37" s="22">
        <v>3</v>
      </c>
      <c r="C37" s="23" t="s">
        <v>199</v>
      </c>
      <c r="D37" s="21">
        <v>54</v>
      </c>
      <c r="E37" s="24" t="s">
        <v>27</v>
      </c>
      <c r="F37" s="25" t="s">
        <v>26</v>
      </c>
      <c r="G37" s="21" t="s">
        <v>25</v>
      </c>
      <c r="H37" s="22">
        <v>3</v>
      </c>
      <c r="I37" s="30">
        <v>13243377</v>
      </c>
      <c r="J37" s="26">
        <v>0.896685</v>
      </c>
      <c r="K37" s="26">
        <v>0.020046</v>
      </c>
      <c r="L37" s="26">
        <v>0</v>
      </c>
      <c r="M37" s="26">
        <v>0</v>
      </c>
      <c r="N37" s="26">
        <v>0.916731</v>
      </c>
      <c r="O37" s="41">
        <v>121406.17</v>
      </c>
    </row>
    <row r="38" spans="1:15" s="33" customFormat="1" ht="12.75">
      <c r="A38" s="21" t="s">
        <v>198</v>
      </c>
      <c r="B38" s="22">
        <v>3</v>
      </c>
      <c r="C38" s="23" t="s">
        <v>199</v>
      </c>
      <c r="D38" s="21">
        <v>45</v>
      </c>
      <c r="E38" s="24" t="s">
        <v>17</v>
      </c>
      <c r="F38" s="25" t="s">
        <v>192</v>
      </c>
      <c r="G38" s="21" t="s">
        <v>191</v>
      </c>
      <c r="H38" s="22">
        <v>3</v>
      </c>
      <c r="I38" s="30">
        <v>1161164</v>
      </c>
      <c r="J38" s="26">
        <v>0.896685</v>
      </c>
      <c r="K38" s="26">
        <v>0.020046</v>
      </c>
      <c r="L38" s="26">
        <v>0</v>
      </c>
      <c r="M38" s="26">
        <v>0</v>
      </c>
      <c r="N38" s="26">
        <v>0.916731</v>
      </c>
      <c r="O38" s="41">
        <v>10644.75</v>
      </c>
    </row>
    <row r="39" spans="1:15" s="33" customFormat="1" ht="12.75">
      <c r="A39" s="21" t="s">
        <v>198</v>
      </c>
      <c r="B39" s="22">
        <v>3</v>
      </c>
      <c r="C39" s="23" t="s">
        <v>199</v>
      </c>
      <c r="D39" s="21">
        <v>54</v>
      </c>
      <c r="E39" s="24" t="s">
        <v>27</v>
      </c>
      <c r="F39" s="25" t="s">
        <v>192</v>
      </c>
      <c r="G39" s="21" t="s">
        <v>191</v>
      </c>
      <c r="H39" s="22">
        <v>3</v>
      </c>
      <c r="I39" s="30">
        <v>195936145</v>
      </c>
      <c r="J39" s="26">
        <v>0.896685</v>
      </c>
      <c r="K39" s="26">
        <v>0.020046</v>
      </c>
      <c r="L39" s="26">
        <v>0</v>
      </c>
      <c r="M39" s="26">
        <v>0</v>
      </c>
      <c r="N39" s="26">
        <v>0.916731</v>
      </c>
      <c r="O39" s="41">
        <v>1796207.59</v>
      </c>
    </row>
    <row r="40" spans="1:15" s="33" customFormat="1" ht="12.75">
      <c r="A40" s="34"/>
      <c r="B40" s="35"/>
      <c r="C40" s="36"/>
      <c r="D40" s="34"/>
      <c r="E40" s="37"/>
      <c r="F40" s="64" t="s">
        <v>602</v>
      </c>
      <c r="G40" s="34"/>
      <c r="H40" s="35"/>
      <c r="I40" s="65">
        <f>SUM(I32:I39)</f>
        <v>711438238</v>
      </c>
      <c r="J40" s="39"/>
      <c r="K40" s="39"/>
      <c r="L40" s="39"/>
      <c r="M40" s="39"/>
      <c r="N40" s="39"/>
      <c r="O40" s="66">
        <f>SUM(O32:O39)</f>
        <v>6590436.91</v>
      </c>
    </row>
    <row r="41" spans="1:15" s="33" customFormat="1" ht="12.75">
      <c r="A41" s="21" t="s">
        <v>28</v>
      </c>
      <c r="B41" s="22">
        <v>2</v>
      </c>
      <c r="C41" s="23" t="s">
        <v>29</v>
      </c>
      <c r="D41" s="21">
        <v>3</v>
      </c>
      <c r="E41" s="24" t="s">
        <v>30</v>
      </c>
      <c r="F41" s="25" t="s">
        <v>29</v>
      </c>
      <c r="G41" s="21" t="s">
        <v>28</v>
      </c>
      <c r="H41" s="22">
        <v>2</v>
      </c>
      <c r="I41" s="30">
        <v>141064932</v>
      </c>
      <c r="J41" s="26">
        <v>0.952997</v>
      </c>
      <c r="K41" s="26">
        <v>0</v>
      </c>
      <c r="L41" s="26">
        <v>0</v>
      </c>
      <c r="M41" s="26">
        <v>0</v>
      </c>
      <c r="N41" s="26">
        <v>0.952997</v>
      </c>
      <c r="O41" s="41">
        <v>1344344.43</v>
      </c>
    </row>
    <row r="42" spans="1:15" s="33" customFormat="1" ht="12.75">
      <c r="A42" s="21" t="s">
        <v>28</v>
      </c>
      <c r="B42" s="22">
        <v>2</v>
      </c>
      <c r="C42" s="23" t="s">
        <v>29</v>
      </c>
      <c r="D42" s="21">
        <v>38</v>
      </c>
      <c r="E42" s="24" t="s">
        <v>300</v>
      </c>
      <c r="F42" s="25" t="s">
        <v>29</v>
      </c>
      <c r="G42" s="21" t="s">
        <v>28</v>
      </c>
      <c r="H42" s="22">
        <v>2</v>
      </c>
      <c r="I42" s="30">
        <v>263051</v>
      </c>
      <c r="J42" s="26">
        <v>0.952992</v>
      </c>
      <c r="K42" s="26">
        <v>0</v>
      </c>
      <c r="L42" s="26">
        <v>0</v>
      </c>
      <c r="M42" s="26">
        <v>0</v>
      </c>
      <c r="N42" s="26">
        <v>0.952992</v>
      </c>
      <c r="O42" s="41">
        <v>2506.85</v>
      </c>
    </row>
    <row r="43" spans="1:15" s="33" customFormat="1" ht="12.75">
      <c r="A43" s="21" t="s">
        <v>28</v>
      </c>
      <c r="B43" s="22">
        <v>2</v>
      </c>
      <c r="C43" s="23" t="s">
        <v>29</v>
      </c>
      <c r="D43" s="21">
        <v>51</v>
      </c>
      <c r="E43" s="24" t="s">
        <v>32</v>
      </c>
      <c r="F43" s="25" t="s">
        <v>29</v>
      </c>
      <c r="G43" s="21" t="s">
        <v>28</v>
      </c>
      <c r="H43" s="22">
        <v>2</v>
      </c>
      <c r="I43" s="30">
        <v>644508</v>
      </c>
      <c r="J43" s="26">
        <v>0.952997</v>
      </c>
      <c r="K43" s="26">
        <v>0</v>
      </c>
      <c r="L43" s="26">
        <v>0</v>
      </c>
      <c r="M43" s="26">
        <v>0</v>
      </c>
      <c r="N43" s="26">
        <v>0.952997</v>
      </c>
      <c r="O43" s="41">
        <v>6142.14</v>
      </c>
    </row>
    <row r="44" spans="1:15" s="33" customFormat="1" ht="12.75">
      <c r="A44" s="21" t="s">
        <v>28</v>
      </c>
      <c r="B44" s="22">
        <v>2</v>
      </c>
      <c r="C44" s="23" t="s">
        <v>29</v>
      </c>
      <c r="D44" s="21">
        <v>60</v>
      </c>
      <c r="E44" s="24" t="s">
        <v>31</v>
      </c>
      <c r="F44" s="25" t="s">
        <v>29</v>
      </c>
      <c r="G44" s="21" t="s">
        <v>28</v>
      </c>
      <c r="H44" s="22">
        <v>2</v>
      </c>
      <c r="I44" s="30">
        <v>4509328</v>
      </c>
      <c r="J44" s="26">
        <v>0.952992</v>
      </c>
      <c r="K44" s="26">
        <v>0</v>
      </c>
      <c r="L44" s="26">
        <v>0</v>
      </c>
      <c r="M44" s="26">
        <v>0</v>
      </c>
      <c r="N44" s="26">
        <v>0.952992</v>
      </c>
      <c r="O44" s="41">
        <v>42973.6</v>
      </c>
    </row>
    <row r="45" spans="1:15" s="33" customFormat="1" ht="12.75">
      <c r="A45" s="34"/>
      <c r="B45" s="35"/>
      <c r="C45" s="36"/>
      <c r="D45" s="34"/>
      <c r="E45" s="37"/>
      <c r="F45" s="64" t="s">
        <v>602</v>
      </c>
      <c r="G45" s="34"/>
      <c r="H45" s="35"/>
      <c r="I45" s="65">
        <f>SUM(I41:I44)</f>
        <v>146481819</v>
      </c>
      <c r="J45" s="39"/>
      <c r="K45" s="39"/>
      <c r="L45" s="39"/>
      <c r="M45" s="39"/>
      <c r="N45" s="39"/>
      <c r="O45" s="66">
        <f>SUM(O41:O44)</f>
        <v>1395967.02</v>
      </c>
    </row>
    <row r="46" spans="1:15" s="33" customFormat="1" ht="12.75">
      <c r="A46" s="21" t="s">
        <v>33</v>
      </c>
      <c r="B46" s="22">
        <v>3</v>
      </c>
      <c r="C46" s="23" t="s">
        <v>34</v>
      </c>
      <c r="D46" s="21">
        <v>4</v>
      </c>
      <c r="E46" s="24" t="s">
        <v>35</v>
      </c>
      <c r="F46" s="25" t="s">
        <v>34</v>
      </c>
      <c r="G46" s="21" t="s">
        <v>33</v>
      </c>
      <c r="H46" s="22">
        <v>3</v>
      </c>
      <c r="I46" s="30">
        <v>213297758</v>
      </c>
      <c r="J46" s="26">
        <v>0.95271</v>
      </c>
      <c r="K46" s="26">
        <v>0.01</v>
      </c>
      <c r="L46" s="26">
        <v>0</v>
      </c>
      <c r="M46" s="26">
        <v>0</v>
      </c>
      <c r="N46" s="26">
        <v>0.96271</v>
      </c>
      <c r="O46" s="41">
        <v>2053438.84</v>
      </c>
    </row>
    <row r="47" spans="1:15" s="33" customFormat="1" ht="11.25" customHeight="1">
      <c r="A47" s="21" t="s">
        <v>33</v>
      </c>
      <c r="B47" s="22">
        <v>3</v>
      </c>
      <c r="C47" s="23" t="s">
        <v>34</v>
      </c>
      <c r="D47" s="21">
        <v>62</v>
      </c>
      <c r="E47" s="24" t="s">
        <v>36</v>
      </c>
      <c r="F47" s="25" t="s">
        <v>34</v>
      </c>
      <c r="G47" s="21" t="s">
        <v>33</v>
      </c>
      <c r="H47" s="22">
        <v>3</v>
      </c>
      <c r="I47" s="30">
        <v>25260096</v>
      </c>
      <c r="J47" s="26">
        <v>0.95271</v>
      </c>
      <c r="K47" s="26">
        <v>0.01</v>
      </c>
      <c r="L47" s="26">
        <v>0</v>
      </c>
      <c r="M47" s="26">
        <v>0</v>
      </c>
      <c r="N47" s="26">
        <v>0.96271</v>
      </c>
      <c r="O47" s="41">
        <v>243181.47</v>
      </c>
    </row>
    <row r="48" spans="1:15" s="33" customFormat="1" ht="12.75">
      <c r="A48" s="21" t="s">
        <v>33</v>
      </c>
      <c r="B48" s="22">
        <v>3</v>
      </c>
      <c r="C48" s="23" t="s">
        <v>34</v>
      </c>
      <c r="D48" s="21">
        <v>79</v>
      </c>
      <c r="E48" s="24" t="s">
        <v>37</v>
      </c>
      <c r="F48" s="25" t="s">
        <v>34</v>
      </c>
      <c r="G48" s="21" t="s">
        <v>33</v>
      </c>
      <c r="H48" s="22">
        <v>3</v>
      </c>
      <c r="I48" s="30">
        <v>727719</v>
      </c>
      <c r="J48" s="26">
        <v>0.95271</v>
      </c>
      <c r="K48" s="26">
        <v>0.01</v>
      </c>
      <c r="L48" s="26">
        <v>0</v>
      </c>
      <c r="M48" s="26">
        <v>0</v>
      </c>
      <c r="N48" s="26">
        <v>0.96271</v>
      </c>
      <c r="O48" s="41">
        <v>7005.83</v>
      </c>
    </row>
    <row r="49" spans="1:15" s="33" customFormat="1" ht="12.75">
      <c r="A49" s="34"/>
      <c r="B49" s="35"/>
      <c r="C49" s="36"/>
      <c r="D49" s="34"/>
      <c r="E49" s="37"/>
      <c r="F49" s="64" t="s">
        <v>602</v>
      </c>
      <c r="G49" s="34"/>
      <c r="H49" s="35"/>
      <c r="I49" s="65">
        <f>SUM(I46:I48)</f>
        <v>239285573</v>
      </c>
      <c r="J49" s="39"/>
      <c r="K49" s="39"/>
      <c r="L49" s="39"/>
      <c r="M49" s="39"/>
      <c r="N49" s="39"/>
      <c r="O49" s="66">
        <f>SUM(O46:O48)</f>
        <v>2303626.14</v>
      </c>
    </row>
    <row r="50" spans="1:15" s="33" customFormat="1" ht="12.75">
      <c r="A50" s="43" t="s">
        <v>38</v>
      </c>
      <c r="B50" s="44">
        <v>3</v>
      </c>
      <c r="C50" s="45" t="s">
        <v>39</v>
      </c>
      <c r="D50" s="43">
        <v>5</v>
      </c>
      <c r="E50" s="46" t="s">
        <v>40</v>
      </c>
      <c r="F50" s="47" t="s">
        <v>39</v>
      </c>
      <c r="G50" s="43" t="s">
        <v>38</v>
      </c>
      <c r="H50" s="44">
        <v>3</v>
      </c>
      <c r="I50" s="48">
        <v>168507946</v>
      </c>
      <c r="J50" s="49">
        <v>0.818952</v>
      </c>
      <c r="K50" s="49">
        <v>0.029968</v>
      </c>
      <c r="L50" s="49">
        <v>0</v>
      </c>
      <c r="M50" s="49">
        <v>0</v>
      </c>
      <c r="N50" s="49">
        <v>0.84892</v>
      </c>
      <c r="O50" s="50">
        <v>1430498.24</v>
      </c>
    </row>
    <row r="51" spans="1:15" s="33" customFormat="1" ht="12.75">
      <c r="A51" s="21" t="s">
        <v>38</v>
      </c>
      <c r="B51" s="22">
        <v>3</v>
      </c>
      <c r="C51" s="23" t="s">
        <v>39</v>
      </c>
      <c r="D51" s="21">
        <v>9</v>
      </c>
      <c r="E51" s="24" t="s">
        <v>41</v>
      </c>
      <c r="F51" s="25" t="s">
        <v>39</v>
      </c>
      <c r="G51" s="21" t="s">
        <v>38</v>
      </c>
      <c r="H51" s="22">
        <v>3</v>
      </c>
      <c r="I51" s="30">
        <v>7289956</v>
      </c>
      <c r="J51" s="26">
        <v>0.818952</v>
      </c>
      <c r="K51" s="26">
        <v>0.029968</v>
      </c>
      <c r="L51" s="26">
        <v>0</v>
      </c>
      <c r="M51" s="26">
        <v>0</v>
      </c>
      <c r="N51" s="26">
        <v>0.84892</v>
      </c>
      <c r="O51" s="41">
        <v>61885.89</v>
      </c>
    </row>
    <row r="52" spans="1:15" s="33" customFormat="1" ht="12.75">
      <c r="A52" s="21" t="s">
        <v>38</v>
      </c>
      <c r="B52" s="22">
        <v>3</v>
      </c>
      <c r="C52" s="23" t="s">
        <v>39</v>
      </c>
      <c r="D52" s="21">
        <v>21</v>
      </c>
      <c r="E52" s="24" t="s">
        <v>42</v>
      </c>
      <c r="F52" s="25" t="s">
        <v>39</v>
      </c>
      <c r="G52" s="21" t="s">
        <v>38</v>
      </c>
      <c r="H52" s="22">
        <v>3</v>
      </c>
      <c r="I52" s="30">
        <v>13816849</v>
      </c>
      <c r="J52" s="26">
        <v>0.818952</v>
      </c>
      <c r="K52" s="26">
        <v>0.029968</v>
      </c>
      <c r="L52" s="26">
        <v>0</v>
      </c>
      <c r="M52" s="26">
        <v>0</v>
      </c>
      <c r="N52" s="26">
        <v>0.84892</v>
      </c>
      <c r="O52" s="41">
        <v>117294.03</v>
      </c>
    </row>
    <row r="53" spans="1:15" s="33" customFormat="1" ht="12.75">
      <c r="A53" s="21" t="s">
        <v>38</v>
      </c>
      <c r="B53" s="22">
        <v>3</v>
      </c>
      <c r="C53" s="23" t="s">
        <v>39</v>
      </c>
      <c r="D53" s="21">
        <v>57</v>
      </c>
      <c r="E53" s="24" t="s">
        <v>43</v>
      </c>
      <c r="F53" s="25" t="s">
        <v>39</v>
      </c>
      <c r="G53" s="21" t="s">
        <v>38</v>
      </c>
      <c r="H53" s="22">
        <v>3</v>
      </c>
      <c r="I53" s="30">
        <v>6303597</v>
      </c>
      <c r="J53" s="26">
        <v>0.818952</v>
      </c>
      <c r="K53" s="26">
        <v>0.029968</v>
      </c>
      <c r="L53" s="26">
        <v>0</v>
      </c>
      <c r="M53" s="26">
        <v>0</v>
      </c>
      <c r="N53" s="26">
        <v>0.84892</v>
      </c>
      <c r="O53" s="41">
        <v>53512.49</v>
      </c>
    </row>
    <row r="54" spans="1:15" s="33" customFormat="1" ht="12.75">
      <c r="A54" s="21" t="s">
        <v>38</v>
      </c>
      <c r="B54" s="22">
        <v>3</v>
      </c>
      <c r="C54" s="23" t="s">
        <v>39</v>
      </c>
      <c r="D54" s="21">
        <v>58</v>
      </c>
      <c r="E54" s="24" t="s">
        <v>44</v>
      </c>
      <c r="F54" s="25" t="s">
        <v>39</v>
      </c>
      <c r="G54" s="21" t="s">
        <v>38</v>
      </c>
      <c r="H54" s="22">
        <v>3</v>
      </c>
      <c r="I54" s="30">
        <v>5006245</v>
      </c>
      <c r="J54" s="26">
        <v>0.819</v>
      </c>
      <c r="K54" s="26">
        <v>0.03</v>
      </c>
      <c r="L54" s="26">
        <v>0</v>
      </c>
      <c r="M54" s="26">
        <v>0</v>
      </c>
      <c r="N54" s="26">
        <v>0.849</v>
      </c>
      <c r="O54" s="41">
        <v>42503.02</v>
      </c>
    </row>
    <row r="55" spans="1:15" s="33" customFormat="1" ht="12.75">
      <c r="A55" s="21" t="s">
        <v>38</v>
      </c>
      <c r="B55" s="22">
        <v>3</v>
      </c>
      <c r="C55" s="23" t="s">
        <v>39</v>
      </c>
      <c r="D55" s="21">
        <v>86</v>
      </c>
      <c r="E55" s="24" t="s">
        <v>45</v>
      </c>
      <c r="F55" s="25" t="s">
        <v>39</v>
      </c>
      <c r="G55" s="21" t="s">
        <v>38</v>
      </c>
      <c r="H55" s="22">
        <v>3</v>
      </c>
      <c r="I55" s="30">
        <v>27864221</v>
      </c>
      <c r="J55" s="26">
        <v>0.818952</v>
      </c>
      <c r="K55" s="26">
        <v>0.029968</v>
      </c>
      <c r="L55" s="26">
        <v>0</v>
      </c>
      <c r="M55" s="26">
        <v>0</v>
      </c>
      <c r="N55" s="26">
        <v>0.84892</v>
      </c>
      <c r="O55" s="41">
        <v>236544.84</v>
      </c>
    </row>
    <row r="56" spans="1:15" s="33" customFormat="1" ht="12.75">
      <c r="A56" s="34"/>
      <c r="B56" s="35"/>
      <c r="C56" s="36"/>
      <c r="D56" s="34"/>
      <c r="E56" s="37"/>
      <c r="F56" s="64" t="s">
        <v>602</v>
      </c>
      <c r="G56" s="34"/>
      <c r="H56" s="35"/>
      <c r="I56" s="65">
        <f>SUM(I50:I55)</f>
        <v>228788814</v>
      </c>
      <c r="J56" s="39"/>
      <c r="K56" s="39"/>
      <c r="L56" s="39"/>
      <c r="M56" s="39"/>
      <c r="N56" s="39"/>
      <c r="O56" s="95">
        <f>SUM(O50:O55)</f>
        <v>1942238.51</v>
      </c>
    </row>
    <row r="57" ht="12.75">
      <c r="A57" s="93" t="s">
        <v>648</v>
      </c>
    </row>
    <row r="59" spans="9:15" ht="12.75">
      <c r="I59" s="89"/>
      <c r="O59" s="89"/>
    </row>
    <row r="60" ht="12.75">
      <c r="J60" s="31"/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75" r:id="rId1"/>
  <headerFooter alignWithMargins="0">
    <oddFooter>&amp;C&amp;"Times New Roman,Regular"Nebraska Department of Revenue, Property Assessment Division 2013 Annual Report&amp;R&amp;"Times New Roman,Regular"Table 13, Page  51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F19">
      <selection activeCell="O47" sqref="O47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323</v>
      </c>
      <c r="B4" s="22">
        <v>3</v>
      </c>
      <c r="C4" s="23" t="s">
        <v>324</v>
      </c>
      <c r="D4" s="21">
        <v>32</v>
      </c>
      <c r="E4" s="24" t="s">
        <v>264</v>
      </c>
      <c r="F4" s="45" t="s">
        <v>324</v>
      </c>
      <c r="G4" s="43" t="s">
        <v>323</v>
      </c>
      <c r="H4" s="22">
        <v>3</v>
      </c>
      <c r="I4" s="30">
        <v>6598730</v>
      </c>
      <c r="J4" s="26">
        <v>0.74</v>
      </c>
      <c r="K4" s="26">
        <v>0.03722</v>
      </c>
      <c r="L4" s="26">
        <v>0</v>
      </c>
      <c r="M4" s="26">
        <v>0</v>
      </c>
      <c r="N4" s="26">
        <v>0.77722</v>
      </c>
      <c r="O4" s="96">
        <v>51286.69</v>
      </c>
    </row>
    <row r="5" spans="1:15" s="33" customFormat="1" ht="12" customHeight="1">
      <c r="A5" s="21" t="s">
        <v>323</v>
      </c>
      <c r="B5" s="22">
        <v>3</v>
      </c>
      <c r="C5" s="23" t="s">
        <v>324</v>
      </c>
      <c r="D5" s="21">
        <v>43</v>
      </c>
      <c r="E5" s="24" t="s">
        <v>132</v>
      </c>
      <c r="F5" s="23" t="s">
        <v>324</v>
      </c>
      <c r="G5" s="21" t="s">
        <v>323</v>
      </c>
      <c r="H5" s="22">
        <v>3</v>
      </c>
      <c r="I5" s="30">
        <v>265763904</v>
      </c>
      <c r="J5" s="26">
        <v>0.74</v>
      </c>
      <c r="K5" s="26">
        <v>0.03722</v>
      </c>
      <c r="L5" s="26">
        <v>0</v>
      </c>
      <c r="M5" s="26">
        <v>0</v>
      </c>
      <c r="N5" s="26">
        <v>0.77722</v>
      </c>
      <c r="O5" s="41">
        <v>2065570.09</v>
      </c>
    </row>
    <row r="6" spans="1:15" s="33" customFormat="1" ht="12" customHeight="1">
      <c r="A6" s="21" t="s">
        <v>323</v>
      </c>
      <c r="B6" s="22">
        <v>3</v>
      </c>
      <c r="C6" s="23" t="s">
        <v>324</v>
      </c>
      <c r="D6" s="21">
        <v>44</v>
      </c>
      <c r="E6" s="24" t="s">
        <v>133</v>
      </c>
      <c r="F6" s="23" t="s">
        <v>324</v>
      </c>
      <c r="G6" s="21" t="s">
        <v>323</v>
      </c>
      <c r="H6" s="22">
        <v>3</v>
      </c>
      <c r="I6" s="30">
        <v>615990</v>
      </c>
      <c r="J6" s="26">
        <v>0.74</v>
      </c>
      <c r="K6" s="26">
        <v>0.03722</v>
      </c>
      <c r="L6" s="26">
        <v>0</v>
      </c>
      <c r="M6" s="26">
        <v>0</v>
      </c>
      <c r="N6" s="26">
        <v>0.77722</v>
      </c>
      <c r="O6" s="41">
        <v>4787.6</v>
      </c>
    </row>
    <row r="7" spans="1:15" s="33" customFormat="1" ht="12" customHeight="1">
      <c r="A7" s="21" t="s">
        <v>323</v>
      </c>
      <c r="B7" s="22">
        <v>3</v>
      </c>
      <c r="C7" s="23" t="s">
        <v>324</v>
      </c>
      <c r="D7" s="21">
        <v>68</v>
      </c>
      <c r="E7" s="24" t="s">
        <v>223</v>
      </c>
      <c r="F7" s="23" t="s">
        <v>324</v>
      </c>
      <c r="G7" s="21" t="s">
        <v>323</v>
      </c>
      <c r="H7" s="22">
        <v>3</v>
      </c>
      <c r="I7" s="30">
        <v>114373</v>
      </c>
      <c r="J7" s="26">
        <v>0.74</v>
      </c>
      <c r="K7" s="26">
        <v>0.03722</v>
      </c>
      <c r="L7" s="26">
        <v>0</v>
      </c>
      <c r="M7" s="26">
        <v>0</v>
      </c>
      <c r="N7" s="26">
        <v>0.77722</v>
      </c>
      <c r="O7" s="41">
        <v>888.93</v>
      </c>
    </row>
    <row r="8" spans="1:15" s="33" customFormat="1" ht="12" customHeight="1">
      <c r="A8" s="34"/>
      <c r="B8" s="35"/>
      <c r="C8" s="36"/>
      <c r="D8" s="51"/>
      <c r="E8" s="37"/>
      <c r="F8" s="67" t="s">
        <v>602</v>
      </c>
      <c r="G8" s="34"/>
      <c r="H8" s="51"/>
      <c r="I8" s="65">
        <f>SUM(I4:I7)</f>
        <v>273092997</v>
      </c>
      <c r="J8" s="39"/>
      <c r="K8" s="39"/>
      <c r="L8" s="39"/>
      <c r="M8" s="39"/>
      <c r="N8" s="39"/>
      <c r="O8" s="66">
        <f>SUM(O4:O7)</f>
        <v>2122533.3100000005</v>
      </c>
    </row>
    <row r="9" spans="1:15" s="33" customFormat="1" ht="12" customHeight="1">
      <c r="A9" s="21" t="s">
        <v>614</v>
      </c>
      <c r="B9" s="22">
        <v>3</v>
      </c>
      <c r="C9" s="23" t="s">
        <v>615</v>
      </c>
      <c r="D9" s="21">
        <v>44</v>
      </c>
      <c r="E9" s="24" t="s">
        <v>133</v>
      </c>
      <c r="F9" s="25" t="s">
        <v>615</v>
      </c>
      <c r="G9" s="21" t="s">
        <v>614</v>
      </c>
      <c r="H9" s="22">
        <v>3</v>
      </c>
      <c r="I9" s="30">
        <v>326768534</v>
      </c>
      <c r="J9" s="26">
        <v>0.890076</v>
      </c>
      <c r="K9" s="26">
        <v>0.029953</v>
      </c>
      <c r="L9" s="26">
        <v>0</v>
      </c>
      <c r="M9" s="26">
        <v>0</v>
      </c>
      <c r="N9" s="26">
        <v>0.920029</v>
      </c>
      <c r="O9" s="41">
        <v>3006366.67</v>
      </c>
    </row>
    <row r="10" spans="1:15" s="33" customFormat="1" ht="12" customHeight="1">
      <c r="A10" s="21" t="s">
        <v>614</v>
      </c>
      <c r="B10" s="22">
        <v>3</v>
      </c>
      <c r="C10" s="23" t="s">
        <v>615</v>
      </c>
      <c r="D10" s="21">
        <v>73</v>
      </c>
      <c r="E10" s="24" t="s">
        <v>274</v>
      </c>
      <c r="F10" s="25" t="s">
        <v>615</v>
      </c>
      <c r="G10" s="21" t="s">
        <v>614</v>
      </c>
      <c r="H10" s="22">
        <v>3</v>
      </c>
      <c r="I10" s="30">
        <v>13448755</v>
      </c>
      <c r="J10" s="26">
        <v>0.890076</v>
      </c>
      <c r="K10" s="26">
        <v>0.029953</v>
      </c>
      <c r="L10" s="26">
        <v>0</v>
      </c>
      <c r="M10" s="26">
        <v>0</v>
      </c>
      <c r="N10" s="26">
        <v>0.920029</v>
      </c>
      <c r="O10" s="41">
        <v>123732.48</v>
      </c>
    </row>
    <row r="11" spans="1:15" s="33" customFormat="1" ht="12" customHeight="1">
      <c r="A11" s="34"/>
      <c r="B11" s="35"/>
      <c r="C11" s="36"/>
      <c r="D11" s="34"/>
      <c r="E11" s="37"/>
      <c r="F11" s="64" t="s">
        <v>602</v>
      </c>
      <c r="G11" s="34"/>
      <c r="H11" s="35"/>
      <c r="I11" s="65">
        <f>SUM(I9:I10)</f>
        <v>340217289</v>
      </c>
      <c r="J11" s="71"/>
      <c r="K11" s="71"/>
      <c r="L11" s="71"/>
      <c r="M11" s="71"/>
      <c r="N11" s="71"/>
      <c r="O11" s="66">
        <f>SUM(O9:O10)</f>
        <v>3130099.15</v>
      </c>
    </row>
    <row r="12" spans="1:15" s="33" customFormat="1" ht="12" customHeight="1">
      <c r="A12" s="21"/>
      <c r="B12" s="22"/>
      <c r="C12" s="23"/>
      <c r="D12" s="21"/>
      <c r="E12" s="24"/>
      <c r="F12" s="25"/>
      <c r="G12" s="21"/>
      <c r="H12" s="22"/>
      <c r="I12" s="30"/>
      <c r="J12" s="26"/>
      <c r="K12" s="26"/>
      <c r="L12" s="26"/>
      <c r="M12" s="26"/>
      <c r="N12" s="26"/>
      <c r="O12" s="41"/>
    </row>
    <row r="13" spans="1:15" s="33" customFormat="1" ht="12" customHeight="1">
      <c r="A13" s="34" t="s">
        <v>325</v>
      </c>
      <c r="B13" s="35">
        <v>3</v>
      </c>
      <c r="C13" s="36" t="s">
        <v>326</v>
      </c>
      <c r="D13" s="34">
        <v>45</v>
      </c>
      <c r="E13" s="37" t="s">
        <v>17</v>
      </c>
      <c r="F13" s="38" t="s">
        <v>326</v>
      </c>
      <c r="G13" s="34" t="s">
        <v>325</v>
      </c>
      <c r="H13" s="35">
        <v>3</v>
      </c>
      <c r="I13" s="65">
        <v>792508732</v>
      </c>
      <c r="J13" s="39">
        <v>0.994061</v>
      </c>
      <c r="K13" s="39">
        <v>0.005111</v>
      </c>
      <c r="L13" s="39">
        <v>0</v>
      </c>
      <c r="M13" s="39">
        <v>0</v>
      </c>
      <c r="N13" s="39">
        <v>0.999172</v>
      </c>
      <c r="O13" s="66">
        <v>7918525.69</v>
      </c>
    </row>
    <row r="14" spans="1:15" s="33" customFormat="1" ht="12" customHeight="1">
      <c r="A14" s="21" t="s">
        <v>327</v>
      </c>
      <c r="B14" s="22">
        <v>2</v>
      </c>
      <c r="C14" s="23" t="s">
        <v>328</v>
      </c>
      <c r="D14" s="21">
        <v>2</v>
      </c>
      <c r="E14" s="24" t="s">
        <v>16</v>
      </c>
      <c r="F14" s="25" t="s">
        <v>328</v>
      </c>
      <c r="G14" s="21" t="s">
        <v>327</v>
      </c>
      <c r="H14" s="22">
        <v>2</v>
      </c>
      <c r="I14" s="30">
        <v>26389988</v>
      </c>
      <c r="J14" s="26">
        <v>0.950359</v>
      </c>
      <c r="K14" s="26">
        <v>0</v>
      </c>
      <c r="L14" s="26">
        <v>0</v>
      </c>
      <c r="M14" s="26">
        <v>0</v>
      </c>
      <c r="N14" s="26">
        <v>0.950359</v>
      </c>
      <c r="O14" s="41">
        <v>250799.63</v>
      </c>
    </row>
    <row r="15" spans="1:15" s="33" customFormat="1" ht="12" customHeight="1">
      <c r="A15" s="21" t="s">
        <v>327</v>
      </c>
      <c r="B15" s="22">
        <v>2</v>
      </c>
      <c r="C15" s="23" t="s">
        <v>328</v>
      </c>
      <c r="D15" s="21">
        <v>45</v>
      </c>
      <c r="E15" s="24" t="s">
        <v>17</v>
      </c>
      <c r="F15" s="25" t="s">
        <v>328</v>
      </c>
      <c r="G15" s="21" t="s">
        <v>327</v>
      </c>
      <c r="H15" s="22">
        <v>2</v>
      </c>
      <c r="I15" s="30">
        <v>151644477</v>
      </c>
      <c r="J15" s="26">
        <v>0.950359</v>
      </c>
      <c r="K15" s="26">
        <v>0</v>
      </c>
      <c r="L15" s="26">
        <v>0</v>
      </c>
      <c r="M15" s="26">
        <v>0</v>
      </c>
      <c r="N15" s="26">
        <v>0.950359</v>
      </c>
      <c r="O15" s="41">
        <v>1441167.05</v>
      </c>
    </row>
    <row r="16" spans="1:15" s="33" customFormat="1" ht="12" customHeight="1">
      <c r="A16" s="21" t="s">
        <v>327</v>
      </c>
      <c r="B16" s="22">
        <v>2</v>
      </c>
      <c r="C16" s="23" t="s">
        <v>328</v>
      </c>
      <c r="D16" s="21">
        <v>92</v>
      </c>
      <c r="E16" s="24" t="s">
        <v>18</v>
      </c>
      <c r="F16" s="25" t="s">
        <v>328</v>
      </c>
      <c r="G16" s="21" t="s">
        <v>327</v>
      </c>
      <c r="H16" s="22">
        <v>2</v>
      </c>
      <c r="I16" s="30">
        <v>14868933</v>
      </c>
      <c r="J16" s="26">
        <v>0.950359</v>
      </c>
      <c r="K16" s="26">
        <v>0</v>
      </c>
      <c r="L16" s="26">
        <v>0</v>
      </c>
      <c r="M16" s="26">
        <v>0</v>
      </c>
      <c r="N16" s="26">
        <v>0.950359</v>
      </c>
      <c r="O16" s="41">
        <v>141308.25</v>
      </c>
    </row>
    <row r="17" spans="1:15" s="33" customFormat="1" ht="12" customHeight="1">
      <c r="A17" s="34"/>
      <c r="B17" s="35"/>
      <c r="C17" s="36"/>
      <c r="D17" s="34"/>
      <c r="E17" s="37"/>
      <c r="F17" s="64" t="s">
        <v>602</v>
      </c>
      <c r="G17" s="34"/>
      <c r="H17" s="35"/>
      <c r="I17" s="65">
        <f>SUM(I14:I16)</f>
        <v>192903398</v>
      </c>
      <c r="J17" s="39"/>
      <c r="K17" s="39"/>
      <c r="L17" s="39"/>
      <c r="M17" s="39"/>
      <c r="N17" s="39"/>
      <c r="O17" s="66">
        <f>SUM(O14:O16)</f>
        <v>1833274.9300000002</v>
      </c>
    </row>
    <row r="18" spans="1:15" s="33" customFormat="1" ht="12" customHeight="1">
      <c r="A18" s="21"/>
      <c r="B18" s="22"/>
      <c r="C18" s="23"/>
      <c r="D18" s="21"/>
      <c r="E18" s="24"/>
      <c r="F18" s="25"/>
      <c r="G18" s="21"/>
      <c r="H18" s="22"/>
      <c r="I18" s="30"/>
      <c r="J18" s="26"/>
      <c r="K18" s="26"/>
      <c r="L18" s="26"/>
      <c r="M18" s="26"/>
      <c r="N18" s="26"/>
      <c r="O18" s="41"/>
    </row>
    <row r="19" spans="1:15" s="33" customFormat="1" ht="12" customHeight="1">
      <c r="A19" s="34" t="s">
        <v>329</v>
      </c>
      <c r="B19" s="35">
        <v>3</v>
      </c>
      <c r="C19" s="36" t="s">
        <v>330</v>
      </c>
      <c r="D19" s="34">
        <v>45</v>
      </c>
      <c r="E19" s="37" t="s">
        <v>17</v>
      </c>
      <c r="F19" s="38" t="s">
        <v>330</v>
      </c>
      <c r="G19" s="34" t="s">
        <v>329</v>
      </c>
      <c r="H19" s="35">
        <v>3</v>
      </c>
      <c r="I19" s="65">
        <v>126348177</v>
      </c>
      <c r="J19" s="39">
        <v>1.05</v>
      </c>
      <c r="K19" s="39">
        <v>0.014949</v>
      </c>
      <c r="L19" s="39">
        <v>0</v>
      </c>
      <c r="M19" s="39">
        <v>0</v>
      </c>
      <c r="N19" s="39">
        <v>1.064949</v>
      </c>
      <c r="O19" s="66">
        <v>1345543.93</v>
      </c>
    </row>
    <row r="20" spans="1:15" s="33" customFormat="1" ht="12" customHeight="1">
      <c r="A20" s="21" t="s">
        <v>331</v>
      </c>
      <c r="B20" s="22">
        <v>2</v>
      </c>
      <c r="C20" s="23" t="s">
        <v>332</v>
      </c>
      <c r="D20" s="21">
        <v>36</v>
      </c>
      <c r="E20" s="24" t="s">
        <v>294</v>
      </c>
      <c r="F20" s="25" t="s">
        <v>332</v>
      </c>
      <c r="G20" s="21" t="s">
        <v>331</v>
      </c>
      <c r="H20" s="22">
        <v>2</v>
      </c>
      <c r="I20" s="30">
        <v>12293432</v>
      </c>
      <c r="J20" s="26">
        <v>0.972079</v>
      </c>
      <c r="K20" s="26">
        <v>0</v>
      </c>
      <c r="L20" s="26">
        <v>0</v>
      </c>
      <c r="M20" s="26">
        <v>0</v>
      </c>
      <c r="N20" s="26">
        <v>0.972079</v>
      </c>
      <c r="O20" s="41">
        <v>119501.95</v>
      </c>
    </row>
    <row r="21" spans="1:15" s="33" customFormat="1" ht="12" customHeight="1">
      <c r="A21" s="21" t="s">
        <v>331</v>
      </c>
      <c r="B21" s="22">
        <v>2</v>
      </c>
      <c r="C21" s="23" t="s">
        <v>332</v>
      </c>
      <c r="D21" s="21">
        <v>45</v>
      </c>
      <c r="E21" s="24" t="s">
        <v>17</v>
      </c>
      <c r="F21" s="25" t="s">
        <v>332</v>
      </c>
      <c r="G21" s="21" t="s">
        <v>331</v>
      </c>
      <c r="H21" s="22">
        <v>2</v>
      </c>
      <c r="I21" s="30">
        <v>171365520</v>
      </c>
      <c r="J21" s="26">
        <v>0.972079</v>
      </c>
      <c r="K21" s="26">
        <v>0</v>
      </c>
      <c r="L21" s="26">
        <v>0</v>
      </c>
      <c r="M21" s="26">
        <v>0</v>
      </c>
      <c r="N21" s="26">
        <v>0.972079</v>
      </c>
      <c r="O21" s="41">
        <v>1665807.97</v>
      </c>
    </row>
    <row r="22" spans="1:15" s="33" customFormat="1" ht="12" customHeight="1">
      <c r="A22" s="21" t="s">
        <v>331</v>
      </c>
      <c r="B22" s="22">
        <v>2</v>
      </c>
      <c r="C22" s="23" t="s">
        <v>332</v>
      </c>
      <c r="D22" s="21">
        <v>92</v>
      </c>
      <c r="E22" s="24" t="s">
        <v>18</v>
      </c>
      <c r="F22" s="25" t="s">
        <v>332</v>
      </c>
      <c r="G22" s="21" t="s">
        <v>331</v>
      </c>
      <c r="H22" s="22">
        <v>2</v>
      </c>
      <c r="I22" s="30">
        <v>1987117</v>
      </c>
      <c r="J22" s="26">
        <v>0.972079</v>
      </c>
      <c r="K22" s="26">
        <v>0</v>
      </c>
      <c r="L22" s="26">
        <v>0</v>
      </c>
      <c r="M22" s="26">
        <v>0</v>
      </c>
      <c r="N22" s="26">
        <v>0.972079</v>
      </c>
      <c r="O22" s="41">
        <v>19316.34</v>
      </c>
    </row>
    <row r="23" spans="1:15" s="33" customFormat="1" ht="12" customHeight="1">
      <c r="A23" s="34"/>
      <c r="B23" s="35"/>
      <c r="C23" s="36"/>
      <c r="D23" s="34"/>
      <c r="E23" s="37"/>
      <c r="F23" s="64" t="s">
        <v>602</v>
      </c>
      <c r="G23" s="34"/>
      <c r="H23" s="35"/>
      <c r="I23" s="65">
        <f>SUM(I20:I22)</f>
        <v>185646069</v>
      </c>
      <c r="J23" s="39"/>
      <c r="K23" s="39"/>
      <c r="L23" s="39"/>
      <c r="M23" s="39"/>
      <c r="N23" s="39"/>
      <c r="O23" s="66">
        <f>SUM(O20:O22)</f>
        <v>1804626.26</v>
      </c>
    </row>
    <row r="24" spans="1:15" s="33" customFormat="1" ht="12" customHeight="1">
      <c r="A24" s="21"/>
      <c r="B24" s="22"/>
      <c r="C24" s="23"/>
      <c r="D24" s="21"/>
      <c r="E24" s="24"/>
      <c r="F24" s="25"/>
      <c r="G24" s="21"/>
      <c r="H24" s="22"/>
      <c r="I24" s="30"/>
      <c r="J24" s="26"/>
      <c r="K24" s="26"/>
      <c r="L24" s="26"/>
      <c r="M24" s="26"/>
      <c r="N24" s="26"/>
      <c r="O24" s="41"/>
    </row>
    <row r="25" spans="1:15" s="33" customFormat="1" ht="12" customHeight="1">
      <c r="A25" s="34" t="s">
        <v>598</v>
      </c>
      <c r="B25" s="35">
        <v>3</v>
      </c>
      <c r="C25" s="36" t="s">
        <v>599</v>
      </c>
      <c r="D25" s="34">
        <v>45</v>
      </c>
      <c r="E25" s="37" t="s">
        <v>17</v>
      </c>
      <c r="F25" s="38" t="s">
        <v>599</v>
      </c>
      <c r="G25" s="34" t="s">
        <v>598</v>
      </c>
      <c r="H25" s="35">
        <v>3</v>
      </c>
      <c r="I25" s="65">
        <v>687344622</v>
      </c>
      <c r="J25" s="39">
        <v>0.575458</v>
      </c>
      <c r="K25" s="39">
        <v>0.007371</v>
      </c>
      <c r="L25" s="39">
        <v>0</v>
      </c>
      <c r="M25" s="39">
        <v>0</v>
      </c>
      <c r="N25" s="39">
        <v>0.582829</v>
      </c>
      <c r="O25" s="66">
        <v>4006043.71</v>
      </c>
    </row>
    <row r="26" spans="1:15" s="33" customFormat="1" ht="12" customHeight="1">
      <c r="A26" s="21" t="s">
        <v>333</v>
      </c>
      <c r="B26" s="22">
        <v>3</v>
      </c>
      <c r="C26" s="23" t="s">
        <v>334</v>
      </c>
      <c r="D26" s="21">
        <v>16</v>
      </c>
      <c r="E26" s="24" t="s">
        <v>136</v>
      </c>
      <c r="F26" s="25" t="s">
        <v>334</v>
      </c>
      <c r="G26" s="21" t="s">
        <v>333</v>
      </c>
      <c r="H26" s="22">
        <v>3</v>
      </c>
      <c r="I26" s="30">
        <v>112260650</v>
      </c>
      <c r="J26" s="26">
        <v>0.689349</v>
      </c>
      <c r="K26" s="26">
        <v>0.016123</v>
      </c>
      <c r="L26" s="26">
        <v>0</v>
      </c>
      <c r="M26" s="26">
        <v>0</v>
      </c>
      <c r="N26" s="26">
        <v>0.705472</v>
      </c>
      <c r="O26" s="41">
        <v>791966.88</v>
      </c>
    </row>
    <row r="27" spans="1:15" s="33" customFormat="1" ht="12" customHeight="1">
      <c r="A27" s="21" t="s">
        <v>333</v>
      </c>
      <c r="B27" s="22">
        <v>3</v>
      </c>
      <c r="C27" s="23" t="s">
        <v>334</v>
      </c>
      <c r="D27" s="21">
        <v>46</v>
      </c>
      <c r="E27" s="24" t="s">
        <v>335</v>
      </c>
      <c r="F27" s="25" t="s">
        <v>334</v>
      </c>
      <c r="G27" s="21" t="s">
        <v>333</v>
      </c>
      <c r="H27" s="22">
        <v>3</v>
      </c>
      <c r="I27" s="30">
        <v>193533996</v>
      </c>
      <c r="J27" s="26">
        <v>0.689349</v>
      </c>
      <c r="K27" s="26">
        <v>0.016123</v>
      </c>
      <c r="L27" s="26">
        <v>0</v>
      </c>
      <c r="M27" s="26">
        <v>0</v>
      </c>
      <c r="N27" s="26">
        <v>0.705472</v>
      </c>
      <c r="O27" s="41">
        <v>1365327.01</v>
      </c>
    </row>
    <row r="28" spans="1:15" s="33" customFormat="1" ht="12" customHeight="1">
      <c r="A28" s="21" t="s">
        <v>333</v>
      </c>
      <c r="B28" s="22">
        <v>3</v>
      </c>
      <c r="C28" s="23" t="s">
        <v>334</v>
      </c>
      <c r="D28" s="21">
        <v>86</v>
      </c>
      <c r="E28" s="24" t="s">
        <v>45</v>
      </c>
      <c r="F28" s="25" t="s">
        <v>334</v>
      </c>
      <c r="G28" s="21" t="s">
        <v>333</v>
      </c>
      <c r="H28" s="22">
        <v>3</v>
      </c>
      <c r="I28" s="30">
        <v>19982840</v>
      </c>
      <c r="J28" s="26">
        <v>0.689349</v>
      </c>
      <c r="K28" s="26">
        <v>0.016123</v>
      </c>
      <c r="L28" s="26">
        <v>0</v>
      </c>
      <c r="M28" s="26">
        <v>0</v>
      </c>
      <c r="N28" s="26">
        <v>0.705472</v>
      </c>
      <c r="O28" s="41">
        <v>140973.46</v>
      </c>
    </row>
    <row r="29" spans="1:15" s="33" customFormat="1" ht="12" customHeight="1">
      <c r="A29" s="34"/>
      <c r="B29" s="35"/>
      <c r="C29" s="36"/>
      <c r="D29" s="34"/>
      <c r="E29" s="37"/>
      <c r="F29" s="64" t="s">
        <v>602</v>
      </c>
      <c r="G29" s="34"/>
      <c r="H29" s="35"/>
      <c r="I29" s="65">
        <f>SUM(I26:I28)</f>
        <v>325777486</v>
      </c>
      <c r="J29" s="39"/>
      <c r="K29" s="39"/>
      <c r="L29" s="39"/>
      <c r="M29" s="39"/>
      <c r="N29" s="39"/>
      <c r="O29" s="66">
        <f>SUM(O26:O28)</f>
        <v>2298267.35</v>
      </c>
    </row>
    <row r="30" spans="1:15" s="33" customFormat="1" ht="12" customHeight="1">
      <c r="A30" s="21" t="s">
        <v>336</v>
      </c>
      <c r="B30" s="22">
        <v>3</v>
      </c>
      <c r="C30" s="23" t="s">
        <v>337</v>
      </c>
      <c r="D30" s="21">
        <v>39</v>
      </c>
      <c r="E30" s="24" t="s">
        <v>49</v>
      </c>
      <c r="F30" s="25" t="s">
        <v>337</v>
      </c>
      <c r="G30" s="21" t="s">
        <v>336</v>
      </c>
      <c r="H30" s="22">
        <v>3</v>
      </c>
      <c r="I30" s="30">
        <v>935494</v>
      </c>
      <c r="J30" s="26">
        <v>0.961528</v>
      </c>
      <c r="K30" s="26">
        <v>0.051796</v>
      </c>
      <c r="L30" s="26">
        <v>0</v>
      </c>
      <c r="M30" s="26">
        <v>0</v>
      </c>
      <c r="N30" s="26">
        <v>1.013324</v>
      </c>
      <c r="O30" s="41">
        <v>9479.58</v>
      </c>
    </row>
    <row r="31" spans="1:15" s="33" customFormat="1" ht="12" customHeight="1">
      <c r="A31" s="21" t="s">
        <v>336</v>
      </c>
      <c r="B31" s="22">
        <v>3</v>
      </c>
      <c r="C31" s="23" t="s">
        <v>337</v>
      </c>
      <c r="D31" s="21">
        <v>47</v>
      </c>
      <c r="E31" s="24" t="s">
        <v>301</v>
      </c>
      <c r="F31" s="25" t="s">
        <v>337</v>
      </c>
      <c r="G31" s="21" t="s">
        <v>336</v>
      </c>
      <c r="H31" s="22">
        <v>3</v>
      </c>
      <c r="I31" s="30">
        <v>408594328</v>
      </c>
      <c r="J31" s="26">
        <v>0.961528</v>
      </c>
      <c r="K31" s="26">
        <v>0.051796</v>
      </c>
      <c r="L31" s="26">
        <v>0</v>
      </c>
      <c r="M31" s="26">
        <v>0</v>
      </c>
      <c r="N31" s="26">
        <v>1.013324</v>
      </c>
      <c r="O31" s="41">
        <v>4140384.11</v>
      </c>
    </row>
    <row r="32" spans="1:15" s="33" customFormat="1" ht="12" customHeight="1">
      <c r="A32" s="34"/>
      <c r="B32" s="35"/>
      <c r="C32" s="36"/>
      <c r="D32" s="34"/>
      <c r="E32" s="37"/>
      <c r="F32" s="64" t="s">
        <v>602</v>
      </c>
      <c r="G32" s="34"/>
      <c r="H32" s="35"/>
      <c r="I32" s="65">
        <f>SUM(I30:I31)</f>
        <v>409529822</v>
      </c>
      <c r="J32" s="39"/>
      <c r="K32" s="39"/>
      <c r="L32" s="39"/>
      <c r="M32" s="39"/>
      <c r="N32" s="39"/>
      <c r="O32" s="66">
        <f>SUM(O30:O31)</f>
        <v>4149863.69</v>
      </c>
    </row>
    <row r="33" spans="1:15" s="33" customFormat="1" ht="12" customHeight="1">
      <c r="A33" s="21" t="s">
        <v>338</v>
      </c>
      <c r="B33" s="22">
        <v>3</v>
      </c>
      <c r="C33" s="23" t="s">
        <v>339</v>
      </c>
      <c r="D33" s="21">
        <v>10</v>
      </c>
      <c r="E33" s="24" t="s">
        <v>68</v>
      </c>
      <c r="F33" s="25" t="s">
        <v>339</v>
      </c>
      <c r="G33" s="21" t="s">
        <v>338</v>
      </c>
      <c r="H33" s="22">
        <v>3</v>
      </c>
      <c r="I33" s="30">
        <v>17515012</v>
      </c>
      <c r="J33" s="26">
        <v>1.026602</v>
      </c>
      <c r="K33" s="26">
        <v>0.023322</v>
      </c>
      <c r="L33" s="26">
        <v>0</v>
      </c>
      <c r="M33" s="26">
        <v>0</v>
      </c>
      <c r="N33" s="26">
        <v>1.049924</v>
      </c>
      <c r="O33" s="41">
        <v>183894.31</v>
      </c>
    </row>
    <row r="34" spans="1:15" s="33" customFormat="1" ht="12" customHeight="1">
      <c r="A34" s="21" t="s">
        <v>338</v>
      </c>
      <c r="B34" s="22">
        <v>3</v>
      </c>
      <c r="C34" s="23" t="s">
        <v>339</v>
      </c>
      <c r="D34" s="21">
        <v>40</v>
      </c>
      <c r="E34" s="24" t="s">
        <v>3</v>
      </c>
      <c r="F34" s="25" t="s">
        <v>339</v>
      </c>
      <c r="G34" s="21" t="s">
        <v>338</v>
      </c>
      <c r="H34" s="22">
        <v>3</v>
      </c>
      <c r="I34" s="30">
        <v>177824928</v>
      </c>
      <c r="J34" s="26">
        <v>1.026602</v>
      </c>
      <c r="K34" s="26">
        <v>0.023322</v>
      </c>
      <c r="L34" s="26">
        <v>0</v>
      </c>
      <c r="M34" s="26">
        <v>0</v>
      </c>
      <c r="N34" s="26">
        <v>1.049924</v>
      </c>
      <c r="O34" s="41">
        <v>1867026.85</v>
      </c>
    </row>
    <row r="35" spans="1:15" s="33" customFormat="1" ht="12" customHeight="1">
      <c r="A35" s="21" t="s">
        <v>338</v>
      </c>
      <c r="B35" s="22">
        <v>3</v>
      </c>
      <c r="C35" s="23" t="s">
        <v>339</v>
      </c>
      <c r="D35" s="21">
        <v>47</v>
      </c>
      <c r="E35" s="24" t="s">
        <v>301</v>
      </c>
      <c r="F35" s="25" t="s">
        <v>339</v>
      </c>
      <c r="G35" s="21" t="s">
        <v>338</v>
      </c>
      <c r="H35" s="22">
        <v>3</v>
      </c>
      <c r="I35" s="30">
        <v>188970874</v>
      </c>
      <c r="J35" s="26">
        <v>1.026602</v>
      </c>
      <c r="K35" s="26">
        <v>0.023322</v>
      </c>
      <c r="L35" s="26">
        <v>0</v>
      </c>
      <c r="M35" s="26">
        <v>0</v>
      </c>
      <c r="N35" s="26">
        <v>1.049924</v>
      </c>
      <c r="O35" s="41">
        <v>1984050.74</v>
      </c>
    </row>
    <row r="36" spans="1:15" s="33" customFormat="1" ht="12" customHeight="1">
      <c r="A36" s="21" t="s">
        <v>338</v>
      </c>
      <c r="B36" s="22">
        <v>3</v>
      </c>
      <c r="C36" s="23" t="s">
        <v>339</v>
      </c>
      <c r="D36" s="21">
        <v>82</v>
      </c>
      <c r="E36" s="24" t="s">
        <v>79</v>
      </c>
      <c r="F36" s="25" t="s">
        <v>339</v>
      </c>
      <c r="G36" s="21" t="s">
        <v>338</v>
      </c>
      <c r="H36" s="22">
        <v>3</v>
      </c>
      <c r="I36" s="30">
        <v>6236860</v>
      </c>
      <c r="J36" s="26">
        <v>1.026602</v>
      </c>
      <c r="K36" s="26">
        <v>0.023322</v>
      </c>
      <c r="L36" s="26">
        <v>0</v>
      </c>
      <c r="M36" s="26">
        <v>0</v>
      </c>
      <c r="N36" s="26">
        <v>1.049924</v>
      </c>
      <c r="O36" s="41">
        <v>65482.28</v>
      </c>
    </row>
    <row r="37" spans="1:15" s="33" customFormat="1" ht="12" customHeight="1">
      <c r="A37" s="34"/>
      <c r="B37" s="35"/>
      <c r="C37" s="36"/>
      <c r="D37" s="34"/>
      <c r="E37" s="37"/>
      <c r="F37" s="64" t="s">
        <v>602</v>
      </c>
      <c r="G37" s="34"/>
      <c r="H37" s="35"/>
      <c r="I37" s="65">
        <f>SUM(I33:I36)</f>
        <v>390547674</v>
      </c>
      <c r="J37" s="39"/>
      <c r="K37" s="39"/>
      <c r="L37" s="39"/>
      <c r="M37" s="39"/>
      <c r="N37" s="39"/>
      <c r="O37" s="66">
        <f>SUM(O33:O36)</f>
        <v>4100454.18</v>
      </c>
    </row>
    <row r="38" spans="1:15" s="33" customFormat="1" ht="12" customHeight="1">
      <c r="A38" s="21" t="s">
        <v>340</v>
      </c>
      <c r="B38" s="22">
        <v>2</v>
      </c>
      <c r="C38" s="23" t="s">
        <v>341</v>
      </c>
      <c r="D38" s="21">
        <v>47</v>
      </c>
      <c r="E38" s="24" t="s">
        <v>301</v>
      </c>
      <c r="F38" s="25" t="s">
        <v>341</v>
      </c>
      <c r="G38" s="21" t="s">
        <v>340</v>
      </c>
      <c r="H38" s="22">
        <v>2</v>
      </c>
      <c r="I38" s="30">
        <v>105906089</v>
      </c>
      <c r="J38" s="26">
        <v>1.049914</v>
      </c>
      <c r="K38" s="26">
        <v>0</v>
      </c>
      <c r="L38" s="26">
        <v>0</v>
      </c>
      <c r="M38" s="26">
        <v>0</v>
      </c>
      <c r="N38" s="26">
        <v>1.049914</v>
      </c>
      <c r="O38" s="41">
        <v>1111922.91</v>
      </c>
    </row>
    <row r="39" spans="1:15" s="33" customFormat="1" ht="12" customHeight="1">
      <c r="A39" s="21" t="s">
        <v>340</v>
      </c>
      <c r="B39" s="22">
        <v>2</v>
      </c>
      <c r="C39" s="23" t="s">
        <v>341</v>
      </c>
      <c r="D39" s="21">
        <v>82</v>
      </c>
      <c r="E39" s="24" t="s">
        <v>79</v>
      </c>
      <c r="F39" s="25" t="s">
        <v>341</v>
      </c>
      <c r="G39" s="21" t="s">
        <v>340</v>
      </c>
      <c r="H39" s="22">
        <v>2</v>
      </c>
      <c r="I39" s="30">
        <v>165346</v>
      </c>
      <c r="J39" s="26">
        <v>1.049914</v>
      </c>
      <c r="K39" s="26">
        <v>0</v>
      </c>
      <c r="L39" s="26">
        <v>0</v>
      </c>
      <c r="M39" s="26">
        <v>0</v>
      </c>
      <c r="N39" s="26">
        <v>1.049914</v>
      </c>
      <c r="O39" s="41">
        <v>1735.98</v>
      </c>
    </row>
    <row r="40" spans="1:15" s="33" customFormat="1" ht="12" customHeight="1">
      <c r="A40" s="34"/>
      <c r="B40" s="35"/>
      <c r="C40" s="36"/>
      <c r="D40" s="34"/>
      <c r="E40" s="37"/>
      <c r="F40" s="64" t="s">
        <v>602</v>
      </c>
      <c r="G40" s="34"/>
      <c r="H40" s="35"/>
      <c r="I40" s="65">
        <f>SUM(I38:I39)</f>
        <v>106071435</v>
      </c>
      <c r="J40" s="39"/>
      <c r="K40" s="39"/>
      <c r="L40" s="39"/>
      <c r="M40" s="39"/>
      <c r="N40" s="39"/>
      <c r="O40" s="66">
        <f>SUM(O38:O39)</f>
        <v>1113658.89</v>
      </c>
    </row>
    <row r="41" spans="1:15" s="33" customFormat="1" ht="12" customHeight="1">
      <c r="A41" s="21" t="s">
        <v>342</v>
      </c>
      <c r="B41" s="22">
        <v>3</v>
      </c>
      <c r="C41" s="23" t="s">
        <v>343</v>
      </c>
      <c r="D41" s="21">
        <v>48</v>
      </c>
      <c r="E41" s="24" t="s">
        <v>289</v>
      </c>
      <c r="F41" s="25" t="s">
        <v>343</v>
      </c>
      <c r="G41" s="21" t="s">
        <v>342</v>
      </c>
      <c r="H41" s="22">
        <v>3</v>
      </c>
      <c r="I41" s="30">
        <v>820267241</v>
      </c>
      <c r="J41" s="26">
        <v>0.957407</v>
      </c>
      <c r="K41" s="26">
        <v>0.04696</v>
      </c>
      <c r="L41" s="26">
        <v>0</v>
      </c>
      <c r="M41" s="26">
        <v>0.006539</v>
      </c>
      <c r="N41" s="26">
        <v>1.010906</v>
      </c>
      <c r="O41" s="41">
        <v>8292130.81</v>
      </c>
    </row>
    <row r="42" spans="1:15" s="33" customFormat="1" ht="12" customHeight="1">
      <c r="A42" s="21" t="s">
        <v>342</v>
      </c>
      <c r="B42" s="22">
        <v>3</v>
      </c>
      <c r="C42" s="23" t="s">
        <v>343</v>
      </c>
      <c r="D42" s="21">
        <v>85</v>
      </c>
      <c r="E42" s="24" t="s">
        <v>258</v>
      </c>
      <c r="F42" s="25" t="s">
        <v>343</v>
      </c>
      <c r="G42" s="21" t="s">
        <v>342</v>
      </c>
      <c r="H42" s="22">
        <v>3</v>
      </c>
      <c r="I42" s="30">
        <v>29447817</v>
      </c>
      <c r="J42" s="26">
        <v>0.957407</v>
      </c>
      <c r="K42" s="26">
        <v>0.04696</v>
      </c>
      <c r="L42" s="26">
        <v>0</v>
      </c>
      <c r="M42" s="26">
        <v>0.006539</v>
      </c>
      <c r="N42" s="26">
        <v>1.010906</v>
      </c>
      <c r="O42" s="41">
        <v>297689.76</v>
      </c>
    </row>
    <row r="43" spans="1:15" s="33" customFormat="1" ht="12" customHeight="1">
      <c r="A43" s="34"/>
      <c r="B43" s="35"/>
      <c r="C43" s="36"/>
      <c r="D43" s="34"/>
      <c r="E43" s="37"/>
      <c r="F43" s="64" t="s">
        <v>602</v>
      </c>
      <c r="G43" s="34"/>
      <c r="H43" s="35"/>
      <c r="I43" s="65">
        <f>SUM(I41:I42)</f>
        <v>849715058</v>
      </c>
      <c r="J43" s="39"/>
      <c r="K43" s="39"/>
      <c r="L43" s="39"/>
      <c r="M43" s="39"/>
      <c r="N43" s="39"/>
      <c r="O43" s="66">
        <f>SUM(O41:O42)</f>
        <v>8589820.57</v>
      </c>
    </row>
    <row r="44" spans="1:15" s="33" customFormat="1" ht="12" customHeight="1">
      <c r="A44" s="21" t="s">
        <v>344</v>
      </c>
      <c r="B44" s="22">
        <v>3</v>
      </c>
      <c r="C44" s="23" t="s">
        <v>345</v>
      </c>
      <c r="D44" s="21">
        <v>34</v>
      </c>
      <c r="E44" s="24" t="s">
        <v>279</v>
      </c>
      <c r="F44" s="25" t="s">
        <v>345</v>
      </c>
      <c r="G44" s="21" t="s">
        <v>344</v>
      </c>
      <c r="H44" s="22">
        <v>3</v>
      </c>
      <c r="I44" s="30">
        <v>194767553</v>
      </c>
      <c r="J44" s="26">
        <v>0.647769</v>
      </c>
      <c r="K44" s="26">
        <v>0.031105</v>
      </c>
      <c r="L44" s="26">
        <v>0</v>
      </c>
      <c r="M44" s="26">
        <v>0.015272</v>
      </c>
      <c r="N44" s="26">
        <v>0.694146</v>
      </c>
      <c r="O44" s="41">
        <v>1351971.35</v>
      </c>
    </row>
    <row r="45" spans="1:15" s="33" customFormat="1" ht="12" customHeight="1">
      <c r="A45" s="21" t="s">
        <v>344</v>
      </c>
      <c r="B45" s="22">
        <v>3</v>
      </c>
      <c r="C45" s="23" t="s">
        <v>345</v>
      </c>
      <c r="D45" s="21">
        <v>48</v>
      </c>
      <c r="E45" s="24" t="s">
        <v>289</v>
      </c>
      <c r="F45" s="25" t="s">
        <v>345</v>
      </c>
      <c r="G45" s="21" t="s">
        <v>344</v>
      </c>
      <c r="H45" s="22">
        <v>3</v>
      </c>
      <c r="I45" s="30">
        <v>303791035</v>
      </c>
      <c r="J45" s="26">
        <v>0.647769</v>
      </c>
      <c r="K45" s="26">
        <v>0.031105</v>
      </c>
      <c r="L45" s="26">
        <v>0</v>
      </c>
      <c r="M45" s="26">
        <v>0.015272</v>
      </c>
      <c r="N45" s="26">
        <v>0.694146</v>
      </c>
      <c r="O45" s="41">
        <v>2108753.35</v>
      </c>
    </row>
    <row r="46" spans="1:15" s="33" customFormat="1" ht="12" customHeight="1">
      <c r="A46" s="21" t="s">
        <v>344</v>
      </c>
      <c r="B46" s="22">
        <v>3</v>
      </c>
      <c r="C46" s="23" t="s">
        <v>345</v>
      </c>
      <c r="D46" s="21">
        <v>76</v>
      </c>
      <c r="E46" s="24" t="s">
        <v>252</v>
      </c>
      <c r="F46" s="25" t="s">
        <v>345</v>
      </c>
      <c r="G46" s="21" t="s">
        <v>344</v>
      </c>
      <c r="H46" s="22">
        <v>3</v>
      </c>
      <c r="I46" s="30">
        <v>169044017</v>
      </c>
      <c r="J46" s="26">
        <v>0.647769</v>
      </c>
      <c r="K46" s="26">
        <v>0.031105</v>
      </c>
      <c r="L46" s="26">
        <v>0</v>
      </c>
      <c r="M46" s="26">
        <v>0.015272</v>
      </c>
      <c r="N46" s="26">
        <v>0.694146</v>
      </c>
      <c r="O46" s="41">
        <v>1173412.47</v>
      </c>
    </row>
    <row r="47" spans="1:15" s="33" customFormat="1" ht="12" customHeight="1">
      <c r="A47" s="34"/>
      <c r="B47" s="35"/>
      <c r="C47" s="36"/>
      <c r="D47" s="34"/>
      <c r="E47" s="37"/>
      <c r="F47" s="64" t="s">
        <v>602</v>
      </c>
      <c r="G47" s="34"/>
      <c r="H47" s="35"/>
      <c r="I47" s="65">
        <f>SUM(I44:I46)</f>
        <v>667602605</v>
      </c>
      <c r="J47" s="39"/>
      <c r="K47" s="39"/>
      <c r="L47" s="39"/>
      <c r="M47" s="39"/>
      <c r="N47" s="39"/>
      <c r="O47" s="95">
        <f>SUM(O44:O46)</f>
        <v>4634137.17</v>
      </c>
    </row>
    <row r="48" ht="12.75">
      <c r="A48" s="93" t="s">
        <v>648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F19">
      <selection activeCell="O48" sqref="O48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346</v>
      </c>
      <c r="B4" s="22">
        <v>3</v>
      </c>
      <c r="C4" s="23" t="s">
        <v>347</v>
      </c>
      <c r="D4" s="21">
        <v>30</v>
      </c>
      <c r="E4" s="24" t="s">
        <v>151</v>
      </c>
      <c r="F4" s="25" t="s">
        <v>347</v>
      </c>
      <c r="G4" s="21" t="s">
        <v>346</v>
      </c>
      <c r="H4" s="22">
        <v>3</v>
      </c>
      <c r="I4" s="30">
        <v>5547598</v>
      </c>
      <c r="J4" s="26">
        <v>0.679917</v>
      </c>
      <c r="K4" s="26">
        <v>0.16735899999999998</v>
      </c>
      <c r="L4" s="26">
        <v>0</v>
      </c>
      <c r="M4" s="26">
        <v>0.032213</v>
      </c>
      <c r="N4" s="26">
        <v>0.879489</v>
      </c>
      <c r="O4" s="96">
        <v>48790.53</v>
      </c>
    </row>
    <row r="5" spans="1:15" s="33" customFormat="1" ht="12" customHeight="1">
      <c r="A5" s="21" t="s">
        <v>346</v>
      </c>
      <c r="B5" s="22">
        <v>3</v>
      </c>
      <c r="C5" s="23" t="s">
        <v>347</v>
      </c>
      <c r="D5" s="21">
        <v>48</v>
      </c>
      <c r="E5" s="24" t="s">
        <v>289</v>
      </c>
      <c r="F5" s="25" t="s">
        <v>347</v>
      </c>
      <c r="G5" s="21" t="s">
        <v>346</v>
      </c>
      <c r="H5" s="22">
        <v>3</v>
      </c>
      <c r="I5" s="30">
        <v>117222403</v>
      </c>
      <c r="J5" s="26">
        <v>0.679917</v>
      </c>
      <c r="K5" s="26">
        <v>0.16735899999999998</v>
      </c>
      <c r="L5" s="26">
        <v>0</v>
      </c>
      <c r="M5" s="26">
        <v>0.032213</v>
      </c>
      <c r="N5" s="26">
        <v>0.879489</v>
      </c>
      <c r="O5" s="41">
        <v>1030958.09</v>
      </c>
    </row>
    <row r="6" spans="1:15" s="33" customFormat="1" ht="12" customHeight="1">
      <c r="A6" s="21" t="s">
        <v>346</v>
      </c>
      <c r="B6" s="22">
        <v>3</v>
      </c>
      <c r="C6" s="23" t="s">
        <v>347</v>
      </c>
      <c r="D6" s="21">
        <v>76</v>
      </c>
      <c r="E6" s="24" t="s">
        <v>252</v>
      </c>
      <c r="F6" s="25" t="s">
        <v>347</v>
      </c>
      <c r="G6" s="21" t="s">
        <v>346</v>
      </c>
      <c r="H6" s="22">
        <v>3</v>
      </c>
      <c r="I6" s="30">
        <v>111406383</v>
      </c>
      <c r="J6" s="26">
        <v>0.679917</v>
      </c>
      <c r="K6" s="26">
        <v>0.16735899999999998</v>
      </c>
      <c r="L6" s="26">
        <v>0</v>
      </c>
      <c r="M6" s="26">
        <v>0.032213</v>
      </c>
      <c r="N6" s="26">
        <v>0.879489</v>
      </c>
      <c r="O6" s="41">
        <v>979806.78</v>
      </c>
    </row>
    <row r="7" spans="1:15" s="33" customFormat="1" ht="12" customHeight="1">
      <c r="A7" s="21" t="s">
        <v>346</v>
      </c>
      <c r="B7" s="22">
        <v>3</v>
      </c>
      <c r="C7" s="23" t="s">
        <v>347</v>
      </c>
      <c r="D7" s="21">
        <v>85</v>
      </c>
      <c r="E7" s="24" t="s">
        <v>258</v>
      </c>
      <c r="F7" s="25" t="s">
        <v>347</v>
      </c>
      <c r="G7" s="21" t="s">
        <v>346</v>
      </c>
      <c r="H7" s="22">
        <v>3</v>
      </c>
      <c r="I7" s="30">
        <v>82537571</v>
      </c>
      <c r="J7" s="26">
        <v>0.679917</v>
      </c>
      <c r="K7" s="26">
        <v>0.16735899999999998</v>
      </c>
      <c r="L7" s="26">
        <v>0</v>
      </c>
      <c r="M7" s="26">
        <v>0.032213</v>
      </c>
      <c r="N7" s="26">
        <v>0.879489</v>
      </c>
      <c r="O7" s="41">
        <v>725908.85</v>
      </c>
    </row>
    <row r="8" spans="1:15" s="33" customFormat="1" ht="12" customHeight="1">
      <c r="A8" s="34"/>
      <c r="B8" s="35"/>
      <c r="C8" s="36"/>
      <c r="D8" s="51"/>
      <c r="E8" s="37"/>
      <c r="F8" s="72" t="s">
        <v>602</v>
      </c>
      <c r="G8" s="34"/>
      <c r="H8" s="51"/>
      <c r="I8" s="65">
        <f>SUM(I4:I7)</f>
        <v>316713955</v>
      </c>
      <c r="J8" s="39"/>
      <c r="K8" s="39"/>
      <c r="L8" s="39"/>
      <c r="M8" s="39"/>
      <c r="N8" s="39"/>
      <c r="O8" s="66">
        <f>SUM(O4:O7)</f>
        <v>2785464.25</v>
      </c>
    </row>
    <row r="9" spans="1:15" s="33" customFormat="1" ht="12" customHeight="1">
      <c r="A9" s="21" t="s">
        <v>349</v>
      </c>
      <c r="B9" s="22">
        <v>3</v>
      </c>
      <c r="C9" s="23" t="s">
        <v>350</v>
      </c>
      <c r="D9" s="21">
        <v>49</v>
      </c>
      <c r="E9" s="24" t="s">
        <v>285</v>
      </c>
      <c r="F9" s="25" t="s">
        <v>350</v>
      </c>
      <c r="G9" s="21" t="s">
        <v>349</v>
      </c>
      <c r="H9" s="22">
        <v>3</v>
      </c>
      <c r="I9" s="30">
        <v>164522213</v>
      </c>
      <c r="J9" s="26">
        <v>0.976082</v>
      </c>
      <c r="K9" s="26">
        <v>0.073666</v>
      </c>
      <c r="L9" s="26">
        <v>0</v>
      </c>
      <c r="M9" s="26">
        <v>0</v>
      </c>
      <c r="N9" s="26">
        <v>1.049748</v>
      </c>
      <c r="O9" s="41">
        <v>1727068.72</v>
      </c>
    </row>
    <row r="10" spans="1:15" s="33" customFormat="1" ht="12" customHeight="1">
      <c r="A10" s="21" t="s">
        <v>349</v>
      </c>
      <c r="B10" s="22">
        <v>3</v>
      </c>
      <c r="C10" s="23" t="s">
        <v>350</v>
      </c>
      <c r="D10" s="21">
        <v>66</v>
      </c>
      <c r="E10" s="24" t="s">
        <v>112</v>
      </c>
      <c r="F10" s="25" t="s">
        <v>350</v>
      </c>
      <c r="G10" s="21" t="s">
        <v>349</v>
      </c>
      <c r="H10" s="22">
        <v>3</v>
      </c>
      <c r="I10" s="30">
        <v>41151429</v>
      </c>
      <c r="J10" s="26">
        <v>0.976082</v>
      </c>
      <c r="K10" s="26">
        <v>0.073666</v>
      </c>
      <c r="L10" s="26">
        <v>0</v>
      </c>
      <c r="M10" s="26">
        <v>0</v>
      </c>
      <c r="N10" s="26">
        <v>1.049748</v>
      </c>
      <c r="O10" s="41">
        <v>431986.28</v>
      </c>
    </row>
    <row r="11" spans="1:15" s="33" customFormat="1" ht="12" customHeight="1">
      <c r="A11" s="34"/>
      <c r="B11" s="35"/>
      <c r="C11" s="36"/>
      <c r="D11" s="34"/>
      <c r="E11" s="37"/>
      <c r="F11" s="64" t="s">
        <v>602</v>
      </c>
      <c r="G11" s="34"/>
      <c r="H11" s="35"/>
      <c r="I11" s="65">
        <f>SUM(I9:I10)</f>
        <v>205673642</v>
      </c>
      <c r="J11" s="39"/>
      <c r="K11" s="39"/>
      <c r="L11" s="39"/>
      <c r="M11" s="39"/>
      <c r="N11" s="39"/>
      <c r="O11" s="66">
        <f>SUM(O9:O10)</f>
        <v>2159055</v>
      </c>
    </row>
    <row r="12" spans="1:15" s="33" customFormat="1" ht="12" customHeight="1">
      <c r="A12" s="21" t="s">
        <v>611</v>
      </c>
      <c r="B12" s="22">
        <v>3</v>
      </c>
      <c r="C12" s="23" t="s">
        <v>612</v>
      </c>
      <c r="D12" s="21">
        <v>49</v>
      </c>
      <c r="E12" s="24" t="s">
        <v>285</v>
      </c>
      <c r="F12" s="25" t="s">
        <v>612</v>
      </c>
      <c r="G12" s="21" t="s">
        <v>611</v>
      </c>
      <c r="H12" s="22">
        <v>3</v>
      </c>
      <c r="I12" s="30">
        <v>341899686</v>
      </c>
      <c r="J12" s="26">
        <v>1.013274</v>
      </c>
      <c r="K12" s="26">
        <v>0.036634</v>
      </c>
      <c r="L12" s="26">
        <v>0</v>
      </c>
      <c r="M12" s="26">
        <v>0</v>
      </c>
      <c r="N12" s="26">
        <v>1.049908</v>
      </c>
      <c r="O12" s="41">
        <v>3589632.14</v>
      </c>
    </row>
    <row r="13" spans="1:15" s="33" customFormat="1" ht="12" customHeight="1">
      <c r="A13" s="21" t="s">
        <v>611</v>
      </c>
      <c r="B13" s="22">
        <v>3</v>
      </c>
      <c r="C13" s="23" t="s">
        <v>612</v>
      </c>
      <c r="D13" s="21">
        <v>64</v>
      </c>
      <c r="E13" s="24" t="s">
        <v>348</v>
      </c>
      <c r="F13" s="25" t="s">
        <v>612</v>
      </c>
      <c r="G13" s="21" t="s">
        <v>611</v>
      </c>
      <c r="H13" s="22">
        <v>3</v>
      </c>
      <c r="I13" s="30">
        <v>8675945</v>
      </c>
      <c r="J13" s="26">
        <v>1.013274</v>
      </c>
      <c r="K13" s="26">
        <v>0.036634</v>
      </c>
      <c r="L13" s="26">
        <v>0</v>
      </c>
      <c r="M13" s="26">
        <v>0</v>
      </c>
      <c r="N13" s="26">
        <v>1.049908</v>
      </c>
      <c r="O13" s="41">
        <v>91089.45</v>
      </c>
    </row>
    <row r="14" spans="1:15" s="33" customFormat="1" ht="12" customHeight="1">
      <c r="A14" s="21" t="s">
        <v>611</v>
      </c>
      <c r="B14" s="22">
        <v>3</v>
      </c>
      <c r="C14" s="23" t="s">
        <v>612</v>
      </c>
      <c r="D14" s="21">
        <v>66</v>
      </c>
      <c r="E14" s="24" t="s">
        <v>112</v>
      </c>
      <c r="F14" s="25" t="s">
        <v>612</v>
      </c>
      <c r="G14" s="21" t="s">
        <v>611</v>
      </c>
      <c r="H14" s="22">
        <v>3</v>
      </c>
      <c r="I14" s="30">
        <v>156084791</v>
      </c>
      <c r="J14" s="26">
        <v>1.013274</v>
      </c>
      <c r="K14" s="26">
        <v>0.036634</v>
      </c>
      <c r="L14" s="26">
        <v>0</v>
      </c>
      <c r="M14" s="26">
        <v>0</v>
      </c>
      <c r="N14" s="26">
        <v>1.049908</v>
      </c>
      <c r="O14" s="41">
        <v>1638746.78</v>
      </c>
    </row>
    <row r="15" spans="1:15" s="33" customFormat="1" ht="12" customHeight="1">
      <c r="A15" s="21" t="s">
        <v>611</v>
      </c>
      <c r="B15" s="22">
        <v>3</v>
      </c>
      <c r="C15" s="23" t="s">
        <v>612</v>
      </c>
      <c r="D15" s="21">
        <v>67</v>
      </c>
      <c r="E15" s="24" t="s">
        <v>280</v>
      </c>
      <c r="F15" s="25" t="s">
        <v>612</v>
      </c>
      <c r="G15" s="21" t="s">
        <v>611</v>
      </c>
      <c r="H15" s="22">
        <v>3</v>
      </c>
      <c r="I15" s="30">
        <v>11839469</v>
      </c>
      <c r="J15" s="26">
        <v>1.013274</v>
      </c>
      <c r="K15" s="26">
        <v>0.036634</v>
      </c>
      <c r="L15" s="26">
        <v>0</v>
      </c>
      <c r="M15" s="26">
        <v>0</v>
      </c>
      <c r="N15" s="26">
        <v>1.049908</v>
      </c>
      <c r="O15" s="41">
        <v>124303.51</v>
      </c>
    </row>
    <row r="16" spans="1:15" s="33" customFormat="1" ht="12" customHeight="1">
      <c r="A16" s="34"/>
      <c r="B16" s="35"/>
      <c r="C16" s="36"/>
      <c r="D16" s="34"/>
      <c r="E16" s="37"/>
      <c r="F16" s="64" t="s">
        <v>602</v>
      </c>
      <c r="G16" s="34"/>
      <c r="H16" s="35"/>
      <c r="I16" s="65">
        <f>SUM(I12:I15)</f>
        <v>518499891</v>
      </c>
      <c r="J16" s="39"/>
      <c r="K16" s="39"/>
      <c r="L16" s="39"/>
      <c r="M16" s="39"/>
      <c r="N16" s="39"/>
      <c r="O16" s="66">
        <f>SUM(O12:O15)</f>
        <v>5443771.88</v>
      </c>
    </row>
    <row r="17" spans="1:15" s="33" customFormat="1" ht="12" customHeight="1">
      <c r="A17" s="21" t="s">
        <v>351</v>
      </c>
      <c r="B17" s="22">
        <v>3</v>
      </c>
      <c r="C17" s="23" t="s">
        <v>352</v>
      </c>
      <c r="D17" s="21">
        <v>31</v>
      </c>
      <c r="E17" s="24" t="s">
        <v>13</v>
      </c>
      <c r="F17" s="25" t="s">
        <v>352</v>
      </c>
      <c r="G17" s="21" t="s">
        <v>351</v>
      </c>
      <c r="H17" s="22">
        <v>3</v>
      </c>
      <c r="I17" s="30">
        <v>203254297</v>
      </c>
      <c r="J17" s="26">
        <v>0.758049</v>
      </c>
      <c r="K17" s="26">
        <v>0.022954</v>
      </c>
      <c r="L17" s="26">
        <v>0</v>
      </c>
      <c r="M17" s="26">
        <v>0</v>
      </c>
      <c r="N17" s="26">
        <v>0.781003</v>
      </c>
      <c r="O17" s="41">
        <v>1587422.11</v>
      </c>
    </row>
    <row r="18" spans="1:15" s="33" customFormat="1" ht="12" customHeight="1">
      <c r="A18" s="21" t="s">
        <v>351</v>
      </c>
      <c r="B18" s="22">
        <v>3</v>
      </c>
      <c r="C18" s="23" t="s">
        <v>352</v>
      </c>
      <c r="D18" s="21">
        <v>42</v>
      </c>
      <c r="E18" s="24" t="s">
        <v>261</v>
      </c>
      <c r="F18" s="25" t="s">
        <v>352</v>
      </c>
      <c r="G18" s="21" t="s">
        <v>351</v>
      </c>
      <c r="H18" s="22">
        <v>3</v>
      </c>
      <c r="I18" s="30">
        <v>118668102</v>
      </c>
      <c r="J18" s="26">
        <v>0.758049</v>
      </c>
      <c r="K18" s="26">
        <v>0.022954</v>
      </c>
      <c r="L18" s="26">
        <v>0</v>
      </c>
      <c r="M18" s="26">
        <v>0</v>
      </c>
      <c r="N18" s="26">
        <v>0.781003</v>
      </c>
      <c r="O18" s="41">
        <v>926801.89</v>
      </c>
    </row>
    <row r="19" spans="1:15" s="33" customFormat="1" ht="12" customHeight="1">
      <c r="A19" s="21" t="s">
        <v>351</v>
      </c>
      <c r="B19" s="22">
        <v>3</v>
      </c>
      <c r="C19" s="23" t="s">
        <v>352</v>
      </c>
      <c r="D19" s="21">
        <v>50</v>
      </c>
      <c r="E19" s="24" t="s">
        <v>4</v>
      </c>
      <c r="F19" s="25" t="s">
        <v>352</v>
      </c>
      <c r="G19" s="21" t="s">
        <v>351</v>
      </c>
      <c r="H19" s="22">
        <v>3</v>
      </c>
      <c r="I19" s="30">
        <v>114484218</v>
      </c>
      <c r="J19" s="26">
        <v>0.758049</v>
      </c>
      <c r="K19" s="26">
        <v>0.022954</v>
      </c>
      <c r="L19" s="26">
        <v>0</v>
      </c>
      <c r="M19" s="26">
        <v>0</v>
      </c>
      <c r="N19" s="26">
        <v>0.781003</v>
      </c>
      <c r="O19" s="41">
        <v>894125.22</v>
      </c>
    </row>
    <row r="20" spans="1:15" s="33" customFormat="1" ht="12" customHeight="1">
      <c r="A20" s="21" t="s">
        <v>351</v>
      </c>
      <c r="B20" s="22">
        <v>3</v>
      </c>
      <c r="C20" s="23" t="s">
        <v>352</v>
      </c>
      <c r="D20" s="21">
        <v>69</v>
      </c>
      <c r="E20" s="24" t="s">
        <v>71</v>
      </c>
      <c r="F20" s="25" t="s">
        <v>352</v>
      </c>
      <c r="G20" s="21" t="s">
        <v>351</v>
      </c>
      <c r="H20" s="22">
        <v>3</v>
      </c>
      <c r="I20" s="30">
        <v>91657374</v>
      </c>
      <c r="J20" s="26">
        <v>0.758049</v>
      </c>
      <c r="K20" s="26">
        <v>0.022954</v>
      </c>
      <c r="L20" s="26">
        <v>0</v>
      </c>
      <c r="M20" s="26">
        <v>0</v>
      </c>
      <c r="N20" s="26">
        <v>0.781003</v>
      </c>
      <c r="O20" s="41">
        <v>715846.83</v>
      </c>
    </row>
    <row r="21" spans="1:15" s="33" customFormat="1" ht="12" customHeight="1">
      <c r="A21" s="34"/>
      <c r="B21" s="35"/>
      <c r="C21" s="36"/>
      <c r="D21" s="34"/>
      <c r="E21" s="37"/>
      <c r="F21" s="64" t="s">
        <v>602</v>
      </c>
      <c r="G21" s="34"/>
      <c r="H21" s="35"/>
      <c r="I21" s="65">
        <f>SUM(I17:I20)</f>
        <v>528063991</v>
      </c>
      <c r="J21" s="39"/>
      <c r="K21" s="39"/>
      <c r="L21" s="39"/>
      <c r="M21" s="39"/>
      <c r="N21" s="39"/>
      <c r="O21" s="66">
        <f>SUM(O17:O20)</f>
        <v>4124196.05</v>
      </c>
    </row>
    <row r="22" spans="1:15" s="33" customFormat="1" ht="12" customHeight="1">
      <c r="A22" s="21" t="s">
        <v>353</v>
      </c>
      <c r="B22" s="22">
        <v>3</v>
      </c>
      <c r="C22" s="23" t="s">
        <v>354</v>
      </c>
      <c r="D22" s="21">
        <v>50</v>
      </c>
      <c r="E22" s="24" t="s">
        <v>4</v>
      </c>
      <c r="F22" s="25" t="s">
        <v>354</v>
      </c>
      <c r="G22" s="21" t="s">
        <v>353</v>
      </c>
      <c r="H22" s="22">
        <v>3</v>
      </c>
      <c r="I22" s="30">
        <v>253515292</v>
      </c>
      <c r="J22" s="26">
        <v>1.028791</v>
      </c>
      <c r="K22" s="26">
        <v>0.021106</v>
      </c>
      <c r="L22" s="26">
        <v>0</v>
      </c>
      <c r="M22" s="26">
        <v>0</v>
      </c>
      <c r="N22" s="26">
        <v>1.049897</v>
      </c>
      <c r="O22" s="41">
        <v>2661649.35</v>
      </c>
    </row>
    <row r="23" spans="1:15" s="33" customFormat="1" ht="12" customHeight="1">
      <c r="A23" s="21" t="s">
        <v>353</v>
      </c>
      <c r="B23" s="22">
        <v>3</v>
      </c>
      <c r="C23" s="23" t="s">
        <v>354</v>
      </c>
      <c r="D23" s="21">
        <v>69</v>
      </c>
      <c r="E23" s="24" t="s">
        <v>71</v>
      </c>
      <c r="F23" s="25" t="s">
        <v>354</v>
      </c>
      <c r="G23" s="21" t="s">
        <v>353</v>
      </c>
      <c r="H23" s="22">
        <v>3</v>
      </c>
      <c r="I23" s="30">
        <v>105694546</v>
      </c>
      <c r="J23" s="26">
        <v>1.028791</v>
      </c>
      <c r="K23" s="26">
        <v>0.021106</v>
      </c>
      <c r="L23" s="26">
        <v>0</v>
      </c>
      <c r="M23" s="26">
        <v>0</v>
      </c>
      <c r="N23" s="26">
        <v>1.049897</v>
      </c>
      <c r="O23" s="41">
        <v>1109683.94</v>
      </c>
    </row>
    <row r="24" spans="1:15" s="33" customFormat="1" ht="12" customHeight="1">
      <c r="A24" s="34"/>
      <c r="B24" s="35"/>
      <c r="C24" s="36"/>
      <c r="D24" s="34"/>
      <c r="E24" s="37"/>
      <c r="F24" s="64" t="s">
        <v>602</v>
      </c>
      <c r="G24" s="34"/>
      <c r="H24" s="35"/>
      <c r="I24" s="65">
        <f>SUM(I22:I23)</f>
        <v>359209838</v>
      </c>
      <c r="J24" s="39"/>
      <c r="K24" s="39"/>
      <c r="L24" s="39"/>
      <c r="M24" s="39"/>
      <c r="N24" s="39"/>
      <c r="O24" s="66">
        <f>SUM(O22:O23)</f>
        <v>3771333.29</v>
      </c>
    </row>
    <row r="25" spans="1:15" s="33" customFormat="1" ht="12" customHeight="1">
      <c r="A25" s="21" t="s">
        <v>355</v>
      </c>
      <c r="B25" s="22">
        <v>3</v>
      </c>
      <c r="C25" s="23" t="s">
        <v>356</v>
      </c>
      <c r="D25" s="21">
        <v>1</v>
      </c>
      <c r="E25" s="24" t="s">
        <v>2</v>
      </c>
      <c r="F25" s="25" t="s">
        <v>356</v>
      </c>
      <c r="G25" s="21" t="s">
        <v>355</v>
      </c>
      <c r="H25" s="22">
        <v>3</v>
      </c>
      <c r="I25" s="30">
        <v>4444640</v>
      </c>
      <c r="J25" s="26">
        <v>0.904295</v>
      </c>
      <c r="K25" s="26">
        <v>0.091096</v>
      </c>
      <c r="L25" s="26">
        <v>0</v>
      </c>
      <c r="M25" s="26">
        <v>0</v>
      </c>
      <c r="N25" s="26">
        <v>0.995391</v>
      </c>
      <c r="O25" s="41">
        <v>44241.55</v>
      </c>
    </row>
    <row r="26" spans="1:15" s="33" customFormat="1" ht="12" customHeight="1">
      <c r="A26" s="21" t="s">
        <v>355</v>
      </c>
      <c r="B26" s="22">
        <v>3</v>
      </c>
      <c r="C26" s="23" t="s">
        <v>356</v>
      </c>
      <c r="D26" s="21">
        <v>31</v>
      </c>
      <c r="E26" s="24" t="s">
        <v>13</v>
      </c>
      <c r="F26" s="25" t="s">
        <v>356</v>
      </c>
      <c r="G26" s="21" t="s">
        <v>355</v>
      </c>
      <c r="H26" s="22">
        <v>3</v>
      </c>
      <c r="I26" s="30">
        <v>103204341</v>
      </c>
      <c r="J26" s="26">
        <v>0.904295</v>
      </c>
      <c r="K26" s="26">
        <v>0.091096</v>
      </c>
      <c r="L26" s="26">
        <v>0</v>
      </c>
      <c r="M26" s="26">
        <v>0</v>
      </c>
      <c r="N26" s="26">
        <v>0.995391</v>
      </c>
      <c r="O26" s="41">
        <v>1027286.66</v>
      </c>
    </row>
    <row r="27" spans="1:15" s="33" customFormat="1" ht="12" customHeight="1">
      <c r="A27" s="21" t="s">
        <v>355</v>
      </c>
      <c r="B27" s="22">
        <v>3</v>
      </c>
      <c r="C27" s="23" t="s">
        <v>356</v>
      </c>
      <c r="D27" s="21">
        <v>50</v>
      </c>
      <c r="E27" s="24" t="s">
        <v>4</v>
      </c>
      <c r="F27" s="25" t="s">
        <v>356</v>
      </c>
      <c r="G27" s="21" t="s">
        <v>355</v>
      </c>
      <c r="H27" s="22">
        <v>3</v>
      </c>
      <c r="I27" s="30">
        <v>780891464</v>
      </c>
      <c r="J27" s="26">
        <v>0.904295</v>
      </c>
      <c r="K27" s="26">
        <v>0.091096</v>
      </c>
      <c r="L27" s="26">
        <v>0</v>
      </c>
      <c r="M27" s="26">
        <v>0</v>
      </c>
      <c r="N27" s="26">
        <v>0.995391</v>
      </c>
      <c r="O27" s="41">
        <v>7772923.36</v>
      </c>
    </row>
    <row r="28" spans="1:15" s="33" customFormat="1" ht="12" customHeight="1">
      <c r="A28" s="34"/>
      <c r="B28" s="35"/>
      <c r="C28" s="36"/>
      <c r="D28" s="34"/>
      <c r="E28" s="37"/>
      <c r="F28" s="64" t="s">
        <v>602</v>
      </c>
      <c r="G28" s="34"/>
      <c r="H28" s="35"/>
      <c r="I28" s="65">
        <f>SUM(I25:I27)</f>
        <v>888540445</v>
      </c>
      <c r="J28" s="39"/>
      <c r="K28" s="39"/>
      <c r="L28" s="39"/>
      <c r="M28" s="39"/>
      <c r="N28" s="39"/>
      <c r="O28" s="66">
        <f>SUM(O25:O27)</f>
        <v>8844451.57</v>
      </c>
    </row>
    <row r="29" spans="1:15" s="33" customFormat="1" ht="12" customHeight="1">
      <c r="A29" s="21" t="s">
        <v>357</v>
      </c>
      <c r="B29" s="22">
        <v>3</v>
      </c>
      <c r="C29" s="23" t="s">
        <v>358</v>
      </c>
      <c r="D29" s="21">
        <v>51</v>
      </c>
      <c r="E29" s="24" t="s">
        <v>32</v>
      </c>
      <c r="F29" s="25" t="s">
        <v>358</v>
      </c>
      <c r="G29" s="21" t="s">
        <v>357</v>
      </c>
      <c r="H29" s="22">
        <v>3</v>
      </c>
      <c r="I29" s="30">
        <v>742205109</v>
      </c>
      <c r="J29" s="26">
        <v>1.04281</v>
      </c>
      <c r="K29" s="26">
        <v>0.05877</v>
      </c>
      <c r="L29" s="26">
        <v>0</v>
      </c>
      <c r="M29" s="26">
        <v>0</v>
      </c>
      <c r="N29" s="26">
        <v>1.10158</v>
      </c>
      <c r="O29" s="41">
        <v>8175983.35</v>
      </c>
    </row>
    <row r="30" spans="1:15" s="33" customFormat="1" ht="12" customHeight="1">
      <c r="A30" s="21" t="s">
        <v>357</v>
      </c>
      <c r="B30" s="22">
        <v>3</v>
      </c>
      <c r="C30" s="23" t="s">
        <v>358</v>
      </c>
      <c r="D30" s="21">
        <v>68</v>
      </c>
      <c r="E30" s="24" t="s">
        <v>223</v>
      </c>
      <c r="F30" s="25" t="s">
        <v>358</v>
      </c>
      <c r="G30" s="21" t="s">
        <v>357</v>
      </c>
      <c r="H30" s="22">
        <v>3</v>
      </c>
      <c r="I30" s="30">
        <v>1899010</v>
      </c>
      <c r="J30" s="26">
        <v>1.04281</v>
      </c>
      <c r="K30" s="26">
        <v>0.05877</v>
      </c>
      <c r="L30" s="26">
        <v>0</v>
      </c>
      <c r="M30" s="26">
        <v>0</v>
      </c>
      <c r="N30" s="26">
        <v>1.10158</v>
      </c>
      <c r="O30" s="41">
        <v>20919.16</v>
      </c>
    </row>
    <row r="31" spans="1:15" s="33" customFormat="1" ht="12" customHeight="1">
      <c r="A31" s="34"/>
      <c r="B31" s="35"/>
      <c r="C31" s="36"/>
      <c r="D31" s="34"/>
      <c r="E31" s="37"/>
      <c r="F31" s="64" t="s">
        <v>602</v>
      </c>
      <c r="G31" s="34"/>
      <c r="H31" s="35"/>
      <c r="I31" s="65">
        <f>SUM(I29:I30)</f>
        <v>744104119</v>
      </c>
      <c r="J31" s="39"/>
      <c r="K31" s="39"/>
      <c r="L31" s="39"/>
      <c r="M31" s="39"/>
      <c r="N31" s="39"/>
      <c r="O31" s="66">
        <f>SUM(O29:O30)</f>
        <v>8196902.51</v>
      </c>
    </row>
    <row r="32" spans="1:15" s="33" customFormat="1" ht="12" customHeight="1">
      <c r="A32" s="21" t="s">
        <v>359</v>
      </c>
      <c r="B32" s="22">
        <v>3</v>
      </c>
      <c r="C32" s="23" t="s">
        <v>360</v>
      </c>
      <c r="D32" s="21">
        <v>51</v>
      </c>
      <c r="E32" s="24" t="s">
        <v>32</v>
      </c>
      <c r="F32" s="25" t="s">
        <v>360</v>
      </c>
      <c r="G32" s="21" t="s">
        <v>359</v>
      </c>
      <c r="H32" s="22">
        <v>3</v>
      </c>
      <c r="I32" s="30">
        <v>275885948</v>
      </c>
      <c r="J32" s="26">
        <v>0.627884</v>
      </c>
      <c r="K32" s="26">
        <v>0.07989</v>
      </c>
      <c r="L32" s="26">
        <v>0</v>
      </c>
      <c r="M32" s="26">
        <v>0</v>
      </c>
      <c r="N32" s="26">
        <v>0.707774</v>
      </c>
      <c r="O32" s="41">
        <v>1952648.87</v>
      </c>
    </row>
    <row r="33" spans="1:15" s="33" customFormat="1" ht="12" customHeight="1">
      <c r="A33" s="21" t="s">
        <v>359</v>
      </c>
      <c r="B33" s="22">
        <v>3</v>
      </c>
      <c r="C33" s="23" t="s">
        <v>360</v>
      </c>
      <c r="D33" s="21">
        <v>56</v>
      </c>
      <c r="E33" s="24" t="s">
        <v>180</v>
      </c>
      <c r="F33" s="25" t="s">
        <v>360</v>
      </c>
      <c r="G33" s="21" t="s">
        <v>359</v>
      </c>
      <c r="H33" s="22">
        <v>3</v>
      </c>
      <c r="I33" s="30">
        <v>240287</v>
      </c>
      <c r="J33" s="26">
        <v>0.627884</v>
      </c>
      <c r="K33" s="26">
        <v>0.07989</v>
      </c>
      <c r="L33" s="26">
        <v>0</v>
      </c>
      <c r="M33" s="26">
        <v>0</v>
      </c>
      <c r="N33" s="26">
        <v>0.707774</v>
      </c>
      <c r="O33" s="41">
        <v>1700.69</v>
      </c>
    </row>
    <row r="34" spans="1:15" s="33" customFormat="1" ht="12" customHeight="1">
      <c r="A34" s="21" t="s">
        <v>359</v>
      </c>
      <c r="B34" s="22">
        <v>3</v>
      </c>
      <c r="C34" s="23" t="s">
        <v>360</v>
      </c>
      <c r="D34" s="21">
        <v>68</v>
      </c>
      <c r="E34" s="24" t="s">
        <v>223</v>
      </c>
      <c r="F34" s="25" t="s">
        <v>360</v>
      </c>
      <c r="G34" s="21" t="s">
        <v>359</v>
      </c>
      <c r="H34" s="22">
        <v>3</v>
      </c>
      <c r="I34" s="30">
        <v>40133840</v>
      </c>
      <c r="J34" s="26">
        <v>0.627884</v>
      </c>
      <c r="K34" s="26">
        <v>0.07989</v>
      </c>
      <c r="L34" s="26">
        <v>0</v>
      </c>
      <c r="M34" s="26">
        <v>0</v>
      </c>
      <c r="N34" s="26">
        <v>0.707774</v>
      </c>
      <c r="O34" s="41">
        <v>284056.91</v>
      </c>
    </row>
    <row r="35" spans="1:15" s="33" customFormat="1" ht="12" customHeight="1">
      <c r="A35" s="34"/>
      <c r="B35" s="35"/>
      <c r="C35" s="36"/>
      <c r="D35" s="34"/>
      <c r="E35" s="37"/>
      <c r="F35" s="64" t="s">
        <v>602</v>
      </c>
      <c r="G35" s="34"/>
      <c r="H35" s="35"/>
      <c r="I35" s="65">
        <f>SUM(I32:I34)</f>
        <v>316260075</v>
      </c>
      <c r="J35" s="39"/>
      <c r="K35" s="39"/>
      <c r="L35" s="39"/>
      <c r="M35" s="39"/>
      <c r="N35" s="39"/>
      <c r="O35" s="66">
        <f>SUM(O32:O34)</f>
        <v>2238406.47</v>
      </c>
    </row>
    <row r="36" spans="1:15" s="33" customFormat="1" ht="12" customHeight="1">
      <c r="A36" s="21" t="s">
        <v>361</v>
      </c>
      <c r="B36" s="22">
        <v>2</v>
      </c>
      <c r="C36" s="23" t="s">
        <v>362</v>
      </c>
      <c r="D36" s="21">
        <v>8</v>
      </c>
      <c r="E36" s="24" t="s">
        <v>61</v>
      </c>
      <c r="F36" s="25" t="s">
        <v>362</v>
      </c>
      <c r="G36" s="21" t="s">
        <v>361</v>
      </c>
      <c r="H36" s="22">
        <v>2</v>
      </c>
      <c r="I36" s="30">
        <v>8127493</v>
      </c>
      <c r="J36" s="26">
        <v>0.581697</v>
      </c>
      <c r="K36" s="26">
        <v>0</v>
      </c>
      <c r="L36" s="26">
        <v>0</v>
      </c>
      <c r="M36" s="26">
        <v>0</v>
      </c>
      <c r="N36" s="26">
        <v>0.581697</v>
      </c>
      <c r="O36" s="41">
        <v>47277.39</v>
      </c>
    </row>
    <row r="37" spans="1:15" s="33" customFormat="1" ht="12" customHeight="1">
      <c r="A37" s="21" t="s">
        <v>361</v>
      </c>
      <c r="B37" s="22">
        <v>2</v>
      </c>
      <c r="C37" s="23" t="s">
        <v>362</v>
      </c>
      <c r="D37" s="21">
        <v>9</v>
      </c>
      <c r="E37" s="24" t="s">
        <v>41</v>
      </c>
      <c r="F37" s="25" t="s">
        <v>362</v>
      </c>
      <c r="G37" s="21" t="s">
        <v>361</v>
      </c>
      <c r="H37" s="22">
        <v>2</v>
      </c>
      <c r="I37" s="30">
        <v>2000322</v>
      </c>
      <c r="J37" s="26">
        <v>0.581697</v>
      </c>
      <c r="K37" s="26">
        <v>0</v>
      </c>
      <c r="L37" s="26">
        <v>0</v>
      </c>
      <c r="M37" s="26">
        <v>0</v>
      </c>
      <c r="N37" s="26">
        <v>0.581697</v>
      </c>
      <c r="O37" s="41">
        <v>11635.85</v>
      </c>
    </row>
    <row r="38" spans="1:15" s="33" customFormat="1" ht="12" customHeight="1">
      <c r="A38" s="21" t="s">
        <v>361</v>
      </c>
      <c r="B38" s="22">
        <v>2</v>
      </c>
      <c r="C38" s="23" t="s">
        <v>362</v>
      </c>
      <c r="D38" s="21">
        <v>52</v>
      </c>
      <c r="E38" s="24" t="s">
        <v>363</v>
      </c>
      <c r="F38" s="25" t="s">
        <v>362</v>
      </c>
      <c r="G38" s="21" t="s">
        <v>361</v>
      </c>
      <c r="H38" s="22">
        <v>2</v>
      </c>
      <c r="I38" s="30">
        <v>319733121</v>
      </c>
      <c r="J38" s="26">
        <v>0.581697</v>
      </c>
      <c r="K38" s="26">
        <v>0</v>
      </c>
      <c r="L38" s="26">
        <v>0</v>
      </c>
      <c r="M38" s="26">
        <v>0</v>
      </c>
      <c r="N38" s="26">
        <v>0.581697</v>
      </c>
      <c r="O38" s="41">
        <v>1859877.99</v>
      </c>
    </row>
    <row r="39" spans="1:15" s="33" customFormat="1" ht="12" customHeight="1">
      <c r="A39" s="34"/>
      <c r="B39" s="35"/>
      <c r="C39" s="36"/>
      <c r="D39" s="34"/>
      <c r="E39" s="37"/>
      <c r="F39" s="64" t="s">
        <v>602</v>
      </c>
      <c r="G39" s="34"/>
      <c r="H39" s="35"/>
      <c r="I39" s="65">
        <f>SUM(I36:I38)</f>
        <v>329860936</v>
      </c>
      <c r="J39" s="39"/>
      <c r="K39" s="39"/>
      <c r="L39" s="39"/>
      <c r="M39" s="39"/>
      <c r="N39" s="39"/>
      <c r="O39" s="66">
        <f>SUM(O36:O38)</f>
        <v>1918791.23</v>
      </c>
    </row>
    <row r="40" spans="1:15" s="33" customFormat="1" ht="12" customHeight="1">
      <c r="A40" s="21"/>
      <c r="B40" s="22"/>
      <c r="C40" s="23"/>
      <c r="D40" s="21"/>
      <c r="E40" s="24"/>
      <c r="F40" s="53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364</v>
      </c>
      <c r="B41" s="35">
        <v>3</v>
      </c>
      <c r="C41" s="36" t="s">
        <v>365</v>
      </c>
      <c r="D41" s="34">
        <v>53</v>
      </c>
      <c r="E41" s="37" t="s">
        <v>146</v>
      </c>
      <c r="F41" s="38" t="s">
        <v>365</v>
      </c>
      <c r="G41" s="34" t="s">
        <v>364</v>
      </c>
      <c r="H41" s="35">
        <v>3</v>
      </c>
      <c r="I41" s="65">
        <v>528236405</v>
      </c>
      <c r="J41" s="39">
        <v>0.951814</v>
      </c>
      <c r="K41" s="39">
        <v>0.042837</v>
      </c>
      <c r="L41" s="39">
        <v>0</v>
      </c>
      <c r="M41" s="39">
        <v>0</v>
      </c>
      <c r="N41" s="39">
        <v>0.994651</v>
      </c>
      <c r="O41" s="66">
        <v>5254109.17</v>
      </c>
    </row>
    <row r="42" spans="1:15" s="33" customFormat="1" ht="12" customHeight="1">
      <c r="A42" s="21" t="s">
        <v>366</v>
      </c>
      <c r="B42" s="22">
        <v>3</v>
      </c>
      <c r="C42" s="23" t="s">
        <v>367</v>
      </c>
      <c r="D42" s="21">
        <v>2</v>
      </c>
      <c r="E42" s="24" t="s">
        <v>16</v>
      </c>
      <c r="F42" s="25" t="s">
        <v>367</v>
      </c>
      <c r="G42" s="21" t="s">
        <v>366</v>
      </c>
      <c r="H42" s="22">
        <v>3</v>
      </c>
      <c r="I42" s="30">
        <v>89960939</v>
      </c>
      <c r="J42" s="26">
        <v>0.900008</v>
      </c>
      <c r="K42" s="26">
        <v>0.038919</v>
      </c>
      <c r="L42" s="26">
        <v>0</v>
      </c>
      <c r="M42" s="26">
        <v>0</v>
      </c>
      <c r="N42" s="26">
        <v>0.938927</v>
      </c>
      <c r="O42" s="41">
        <v>844667.71</v>
      </c>
    </row>
    <row r="43" spans="1:15" s="33" customFormat="1" ht="12" customHeight="1">
      <c r="A43" s="21" t="s">
        <v>366</v>
      </c>
      <c r="B43" s="22">
        <v>3</v>
      </c>
      <c r="C43" s="23" t="s">
        <v>367</v>
      </c>
      <c r="D43" s="21">
        <v>54</v>
      </c>
      <c r="E43" s="24" t="s">
        <v>27</v>
      </c>
      <c r="F43" s="25" t="s">
        <v>367</v>
      </c>
      <c r="G43" s="21" t="s">
        <v>366</v>
      </c>
      <c r="H43" s="22">
        <v>3</v>
      </c>
      <c r="I43" s="30">
        <v>260667826</v>
      </c>
      <c r="J43" s="26">
        <v>0.900008</v>
      </c>
      <c r="K43" s="26">
        <v>0.038919</v>
      </c>
      <c r="L43" s="26">
        <v>0</v>
      </c>
      <c r="M43" s="26">
        <v>0</v>
      </c>
      <c r="N43" s="26">
        <v>0.938927</v>
      </c>
      <c r="O43" s="41">
        <v>2447480.65</v>
      </c>
    </row>
    <row r="44" spans="1:15" s="33" customFormat="1" ht="12" customHeight="1">
      <c r="A44" s="21" t="s">
        <v>366</v>
      </c>
      <c r="B44" s="22">
        <v>3</v>
      </c>
      <c r="C44" s="23" t="s">
        <v>367</v>
      </c>
      <c r="D44" s="21">
        <v>70</v>
      </c>
      <c r="E44" s="24" t="s">
        <v>21</v>
      </c>
      <c r="F44" s="25" t="s">
        <v>367</v>
      </c>
      <c r="G44" s="21" t="s">
        <v>366</v>
      </c>
      <c r="H44" s="22">
        <v>3</v>
      </c>
      <c r="I44" s="30">
        <v>667850</v>
      </c>
      <c r="J44" s="26">
        <v>0.900008</v>
      </c>
      <c r="K44" s="26">
        <v>0.038919</v>
      </c>
      <c r="L44" s="26">
        <v>0</v>
      </c>
      <c r="M44" s="26">
        <v>0</v>
      </c>
      <c r="N44" s="26">
        <v>0.938927</v>
      </c>
      <c r="O44" s="41">
        <v>6270.63</v>
      </c>
    </row>
    <row r="45" spans="1:15" s="33" customFormat="1" ht="12" customHeight="1">
      <c r="A45" s="34"/>
      <c r="B45" s="35"/>
      <c r="C45" s="36"/>
      <c r="D45" s="34"/>
      <c r="E45" s="37"/>
      <c r="F45" s="64" t="s">
        <v>602</v>
      </c>
      <c r="G45" s="34"/>
      <c r="H45" s="35"/>
      <c r="I45" s="65">
        <f>SUM(I42:I44)</f>
        <v>351296615</v>
      </c>
      <c r="J45" s="39"/>
      <c r="K45" s="39"/>
      <c r="L45" s="39"/>
      <c r="M45" s="39"/>
      <c r="N45" s="39"/>
      <c r="O45" s="66">
        <f>SUM(O42:O44)</f>
        <v>3298418.9899999998</v>
      </c>
    </row>
    <row r="46" spans="1:15" s="33" customFormat="1" ht="12" customHeight="1">
      <c r="A46" s="21" t="s">
        <v>368</v>
      </c>
      <c r="B46" s="22">
        <v>3</v>
      </c>
      <c r="C46" s="23" t="s">
        <v>369</v>
      </c>
      <c r="D46" s="21">
        <v>14</v>
      </c>
      <c r="E46" s="24" t="s">
        <v>117</v>
      </c>
      <c r="F46" s="25" t="s">
        <v>369</v>
      </c>
      <c r="G46" s="21" t="s">
        <v>368</v>
      </c>
      <c r="H46" s="22">
        <v>3</v>
      </c>
      <c r="I46" s="30">
        <v>166657796</v>
      </c>
      <c r="J46" s="26">
        <v>0.854828</v>
      </c>
      <c r="K46" s="26">
        <v>0.023985</v>
      </c>
      <c r="L46" s="26">
        <v>0</v>
      </c>
      <c r="M46" s="26">
        <v>0.026275</v>
      </c>
      <c r="N46" s="26">
        <v>0.905088</v>
      </c>
      <c r="O46" s="41">
        <v>1508399.74</v>
      </c>
    </row>
    <row r="47" spans="1:15" s="33" customFormat="1" ht="12" customHeight="1">
      <c r="A47" s="21" t="s">
        <v>368</v>
      </c>
      <c r="B47" s="22">
        <v>3</v>
      </c>
      <c r="C47" s="23" t="s">
        <v>369</v>
      </c>
      <c r="D47" s="21">
        <v>54</v>
      </c>
      <c r="E47" s="24" t="s">
        <v>27</v>
      </c>
      <c r="F47" s="25" t="s">
        <v>369</v>
      </c>
      <c r="G47" s="21" t="s">
        <v>368</v>
      </c>
      <c r="H47" s="22">
        <v>3</v>
      </c>
      <c r="I47" s="30">
        <v>233586140</v>
      </c>
      <c r="J47" s="26">
        <v>0.854828</v>
      </c>
      <c r="K47" s="26">
        <v>0.023985</v>
      </c>
      <c r="L47" s="26">
        <v>0</v>
      </c>
      <c r="M47" s="26">
        <v>0.026275</v>
      </c>
      <c r="N47" s="26">
        <v>0.905088</v>
      </c>
      <c r="O47" s="41">
        <v>2114161.27</v>
      </c>
    </row>
    <row r="48" spans="1:15" ht="12.75">
      <c r="A48" s="34"/>
      <c r="B48" s="35"/>
      <c r="C48" s="36"/>
      <c r="D48" s="34"/>
      <c r="E48" s="37"/>
      <c r="F48" s="64" t="s">
        <v>602</v>
      </c>
      <c r="G48" s="34"/>
      <c r="H48" s="35"/>
      <c r="I48" s="65">
        <f>SUM(I46:I47)</f>
        <v>400243936</v>
      </c>
      <c r="J48" s="39"/>
      <c r="K48" s="39"/>
      <c r="L48" s="39"/>
      <c r="M48" s="39"/>
      <c r="N48" s="39"/>
      <c r="O48" s="95">
        <f>SUM(O46:O47)</f>
        <v>3622561.01</v>
      </c>
    </row>
    <row r="49" ht="12.75">
      <c r="A49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F31">
      <selection activeCell="O52" sqref="O52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190</v>
      </c>
      <c r="B5" s="35">
        <v>3</v>
      </c>
      <c r="C5" s="36" t="s">
        <v>561</v>
      </c>
      <c r="D5" s="34">
        <v>54</v>
      </c>
      <c r="E5" s="37" t="s">
        <v>27</v>
      </c>
      <c r="F5" s="38" t="s">
        <v>561</v>
      </c>
      <c r="G5" s="34" t="s">
        <v>190</v>
      </c>
      <c r="H5" s="35">
        <v>3</v>
      </c>
      <c r="I5" s="65">
        <v>123850860</v>
      </c>
      <c r="J5" s="39">
        <v>0.955185</v>
      </c>
      <c r="K5" s="39">
        <v>0.022859</v>
      </c>
      <c r="L5" s="39">
        <v>0</v>
      </c>
      <c r="M5" s="39">
        <v>0</v>
      </c>
      <c r="N5" s="39">
        <v>0.978044</v>
      </c>
      <c r="O5" s="95">
        <v>1211315.98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30"/>
      <c r="J6" s="26"/>
      <c r="K6" s="26"/>
      <c r="L6" s="26"/>
      <c r="M6" s="26"/>
      <c r="N6" s="26"/>
      <c r="O6" s="41"/>
    </row>
    <row r="7" spans="1:15" s="33" customFormat="1" ht="12" customHeight="1">
      <c r="A7" s="34" t="s">
        <v>370</v>
      </c>
      <c r="B7" s="35">
        <v>2</v>
      </c>
      <c r="C7" s="36" t="s">
        <v>371</v>
      </c>
      <c r="D7" s="34">
        <v>54</v>
      </c>
      <c r="E7" s="37" t="s">
        <v>27</v>
      </c>
      <c r="F7" s="38" t="s">
        <v>371</v>
      </c>
      <c r="G7" s="34" t="s">
        <v>370</v>
      </c>
      <c r="H7" s="35">
        <v>2</v>
      </c>
      <c r="I7" s="65">
        <v>4652652</v>
      </c>
      <c r="J7" s="39">
        <v>1.049993</v>
      </c>
      <c r="K7" s="39">
        <v>0</v>
      </c>
      <c r="L7" s="39">
        <v>0</v>
      </c>
      <c r="M7" s="39">
        <v>0</v>
      </c>
      <c r="N7" s="39">
        <v>1.049993</v>
      </c>
      <c r="O7" s="66">
        <v>48852.31</v>
      </c>
    </row>
    <row r="8" spans="1:15" s="33" customFormat="1" ht="12" customHeight="1">
      <c r="A8" s="43" t="s">
        <v>372</v>
      </c>
      <c r="B8" s="44">
        <v>3</v>
      </c>
      <c r="C8" s="45" t="s">
        <v>373</v>
      </c>
      <c r="D8" s="43">
        <v>14</v>
      </c>
      <c r="E8" s="46" t="s">
        <v>117</v>
      </c>
      <c r="F8" s="47" t="s">
        <v>373</v>
      </c>
      <c r="G8" s="43" t="s">
        <v>372</v>
      </c>
      <c r="H8" s="44">
        <v>3</v>
      </c>
      <c r="I8" s="48">
        <v>77164486</v>
      </c>
      <c r="J8" s="49">
        <v>0.778945</v>
      </c>
      <c r="K8" s="49">
        <v>0.057851</v>
      </c>
      <c r="L8" s="49">
        <v>0</v>
      </c>
      <c r="M8" s="49">
        <v>0</v>
      </c>
      <c r="N8" s="49">
        <v>0.836796</v>
      </c>
      <c r="O8" s="50">
        <v>645709.36</v>
      </c>
    </row>
    <row r="9" spans="1:15" s="33" customFormat="1" ht="12" customHeight="1">
      <c r="A9" s="21" t="s">
        <v>372</v>
      </c>
      <c r="B9" s="22">
        <v>3</v>
      </c>
      <c r="C9" s="23" t="s">
        <v>373</v>
      </c>
      <c r="D9" s="21">
        <v>54</v>
      </c>
      <c r="E9" s="24" t="s">
        <v>27</v>
      </c>
      <c r="F9" s="25" t="s">
        <v>373</v>
      </c>
      <c r="G9" s="21" t="s">
        <v>372</v>
      </c>
      <c r="H9" s="22">
        <v>3</v>
      </c>
      <c r="I9" s="30">
        <v>185723843</v>
      </c>
      <c r="J9" s="26">
        <v>0.778945</v>
      </c>
      <c r="K9" s="26">
        <v>0.057851</v>
      </c>
      <c r="L9" s="26">
        <v>0</v>
      </c>
      <c r="M9" s="26">
        <v>0</v>
      </c>
      <c r="N9" s="26">
        <v>0.836796</v>
      </c>
      <c r="O9" s="41">
        <v>1554129.78</v>
      </c>
    </row>
    <row r="10" spans="1:15" s="33" customFormat="1" ht="12" customHeight="1">
      <c r="A10" s="21" t="s">
        <v>372</v>
      </c>
      <c r="B10" s="22">
        <v>3</v>
      </c>
      <c r="C10" s="23" t="s">
        <v>373</v>
      </c>
      <c r="D10" s="21">
        <v>70</v>
      </c>
      <c r="E10" s="24" t="s">
        <v>21</v>
      </c>
      <c r="F10" s="25" t="s">
        <v>373</v>
      </c>
      <c r="G10" s="21" t="s">
        <v>372</v>
      </c>
      <c r="H10" s="22">
        <v>3</v>
      </c>
      <c r="I10" s="30">
        <v>13327361</v>
      </c>
      <c r="J10" s="26">
        <v>0.778945</v>
      </c>
      <c r="K10" s="26">
        <v>0.057851</v>
      </c>
      <c r="L10" s="26">
        <v>0</v>
      </c>
      <c r="M10" s="26">
        <v>0</v>
      </c>
      <c r="N10" s="26">
        <v>0.836796</v>
      </c>
      <c r="O10" s="41">
        <v>111522.81</v>
      </c>
    </row>
    <row r="11" spans="1:15" s="33" customFormat="1" ht="12" customHeight="1">
      <c r="A11" s="34"/>
      <c r="B11" s="35"/>
      <c r="C11" s="36"/>
      <c r="D11" s="34"/>
      <c r="E11" s="37"/>
      <c r="F11" s="64" t="s">
        <v>602</v>
      </c>
      <c r="G11" s="34"/>
      <c r="H11" s="35"/>
      <c r="I11" s="65">
        <f>SUM(I8:I10)</f>
        <v>276215690</v>
      </c>
      <c r="J11" s="71"/>
      <c r="K11" s="71"/>
      <c r="L11" s="71"/>
      <c r="M11" s="71"/>
      <c r="N11" s="71"/>
      <c r="O11" s="66">
        <f>SUM(O8:O10)</f>
        <v>2311361.95</v>
      </c>
    </row>
    <row r="12" spans="1:15" s="33" customFormat="1" ht="12" customHeight="1">
      <c r="A12" s="21" t="s">
        <v>374</v>
      </c>
      <c r="B12" s="22">
        <v>3</v>
      </c>
      <c r="C12" s="23" t="s">
        <v>375</v>
      </c>
      <c r="D12" s="21">
        <v>14</v>
      </c>
      <c r="E12" s="24" t="s">
        <v>117</v>
      </c>
      <c r="F12" s="25" t="s">
        <v>375</v>
      </c>
      <c r="G12" s="21" t="s">
        <v>374</v>
      </c>
      <c r="H12" s="22">
        <v>3</v>
      </c>
      <c r="I12" s="30">
        <v>9259581</v>
      </c>
      <c r="J12" s="26">
        <v>0.655947</v>
      </c>
      <c r="K12" s="26">
        <v>0.08096500000000001</v>
      </c>
      <c r="L12" s="26">
        <v>0</v>
      </c>
      <c r="M12" s="26">
        <v>0</v>
      </c>
      <c r="N12" s="26">
        <v>0.736912</v>
      </c>
      <c r="O12" s="41">
        <v>68234.96</v>
      </c>
    </row>
    <row r="13" spans="1:15" s="33" customFormat="1" ht="12" customHeight="1">
      <c r="A13" s="21" t="s">
        <v>374</v>
      </c>
      <c r="B13" s="22">
        <v>3</v>
      </c>
      <c r="C13" s="23" t="s">
        <v>375</v>
      </c>
      <c r="D13" s="21">
        <v>54</v>
      </c>
      <c r="E13" s="24" t="s">
        <v>27</v>
      </c>
      <c r="F13" s="25" t="s">
        <v>375</v>
      </c>
      <c r="G13" s="21" t="s">
        <v>374</v>
      </c>
      <c r="H13" s="22">
        <v>3</v>
      </c>
      <c r="I13" s="30">
        <v>411043538</v>
      </c>
      <c r="J13" s="26">
        <v>0.655947</v>
      </c>
      <c r="K13" s="26">
        <v>0.08096500000000001</v>
      </c>
      <c r="L13" s="26">
        <v>0</v>
      </c>
      <c r="M13" s="26">
        <v>0</v>
      </c>
      <c r="N13" s="26">
        <v>0.736912</v>
      </c>
      <c r="O13" s="41">
        <v>3029029.02</v>
      </c>
    </row>
    <row r="14" spans="1:15" s="33" customFormat="1" ht="12" customHeight="1">
      <c r="A14" s="34"/>
      <c r="B14" s="35"/>
      <c r="C14" s="36"/>
      <c r="D14" s="34"/>
      <c r="E14" s="37"/>
      <c r="F14" s="64" t="s">
        <v>602</v>
      </c>
      <c r="G14" s="34"/>
      <c r="H14" s="35"/>
      <c r="I14" s="65">
        <f>SUM(I12:I13)</f>
        <v>420303119</v>
      </c>
      <c r="J14" s="71"/>
      <c r="K14" s="71"/>
      <c r="L14" s="71"/>
      <c r="M14" s="71"/>
      <c r="N14" s="71"/>
      <c r="O14" s="66">
        <f>SUM(O12:O13)</f>
        <v>3097263.98</v>
      </c>
    </row>
    <row r="15" spans="1:15" s="33" customFormat="1" ht="12" customHeight="1">
      <c r="A15" s="21"/>
      <c r="B15" s="22"/>
      <c r="C15" s="23"/>
      <c r="D15" s="21"/>
      <c r="E15" s="24"/>
      <c r="F15" s="25"/>
      <c r="G15" s="21"/>
      <c r="H15" s="22"/>
      <c r="I15" s="30"/>
      <c r="J15" s="26"/>
      <c r="K15" s="26"/>
      <c r="L15" s="26"/>
      <c r="M15" s="26"/>
      <c r="N15" s="26"/>
      <c r="O15" s="41"/>
    </row>
    <row r="16" spans="1:15" s="33" customFormat="1" ht="12" customHeight="1">
      <c r="A16" s="34" t="s">
        <v>376</v>
      </c>
      <c r="B16" s="35">
        <v>4</v>
      </c>
      <c r="C16" s="36" t="s">
        <v>377</v>
      </c>
      <c r="D16" s="34">
        <v>55</v>
      </c>
      <c r="E16" s="37" t="s">
        <v>286</v>
      </c>
      <c r="F16" s="38" t="s">
        <v>377</v>
      </c>
      <c r="G16" s="34" t="s">
        <v>376</v>
      </c>
      <c r="H16" s="35">
        <v>4</v>
      </c>
      <c r="I16" s="65">
        <v>17619982660</v>
      </c>
      <c r="J16" s="39">
        <v>1.05</v>
      </c>
      <c r="K16" s="39">
        <v>0</v>
      </c>
      <c r="L16" s="85">
        <v>0</v>
      </c>
      <c r="M16" s="39">
        <v>0</v>
      </c>
      <c r="N16" s="39">
        <v>1.05</v>
      </c>
      <c r="O16" s="66">
        <v>185009817.93</v>
      </c>
    </row>
    <row r="17" spans="1:15" s="33" customFormat="1" ht="12" customHeight="1">
      <c r="A17" s="21" t="s">
        <v>378</v>
      </c>
      <c r="B17" s="22">
        <v>3</v>
      </c>
      <c r="C17" s="23" t="s">
        <v>379</v>
      </c>
      <c r="D17" s="21">
        <v>13</v>
      </c>
      <c r="E17" s="24" t="s">
        <v>104</v>
      </c>
      <c r="F17" s="25" t="s">
        <v>379</v>
      </c>
      <c r="G17" s="21" t="s">
        <v>378</v>
      </c>
      <c r="H17" s="22">
        <v>3</v>
      </c>
      <c r="I17" s="30">
        <v>269956853</v>
      </c>
      <c r="J17" s="26">
        <v>1.040438</v>
      </c>
      <c r="K17" s="26">
        <v>0.013215999999999999</v>
      </c>
      <c r="L17" s="26">
        <v>0</v>
      </c>
      <c r="M17" s="26">
        <v>0</v>
      </c>
      <c r="N17" s="26">
        <v>1.053654</v>
      </c>
      <c r="O17" s="41">
        <v>2844411.25</v>
      </c>
    </row>
    <row r="18" spans="1:15" s="33" customFormat="1" ht="12" customHeight="1">
      <c r="A18" s="21" t="s">
        <v>378</v>
      </c>
      <c r="B18" s="22">
        <v>3</v>
      </c>
      <c r="C18" s="23" t="s">
        <v>379</v>
      </c>
      <c r="D18" s="21">
        <v>55</v>
      </c>
      <c r="E18" s="24" t="s">
        <v>286</v>
      </c>
      <c r="F18" s="25" t="s">
        <v>379</v>
      </c>
      <c r="G18" s="21" t="s">
        <v>378</v>
      </c>
      <c r="H18" s="22">
        <v>3</v>
      </c>
      <c r="I18" s="30">
        <v>1057765680</v>
      </c>
      <c r="J18" s="26">
        <v>1.040438</v>
      </c>
      <c r="K18" s="26">
        <v>0.03672</v>
      </c>
      <c r="L18" s="26">
        <v>0</v>
      </c>
      <c r="M18" s="26">
        <v>0</v>
      </c>
      <c r="N18" s="26">
        <v>1.077158</v>
      </c>
      <c r="O18" s="41">
        <v>11393807.64</v>
      </c>
    </row>
    <row r="19" spans="1:15" s="33" customFormat="1" ht="12" customHeight="1">
      <c r="A19" s="21" t="s">
        <v>378</v>
      </c>
      <c r="B19" s="22">
        <v>3</v>
      </c>
      <c r="C19" s="23" t="s">
        <v>379</v>
      </c>
      <c r="D19" s="21">
        <v>66</v>
      </c>
      <c r="E19" s="24" t="s">
        <v>112</v>
      </c>
      <c r="F19" s="25" t="s">
        <v>379</v>
      </c>
      <c r="G19" s="21" t="s">
        <v>378</v>
      </c>
      <c r="H19" s="22">
        <v>3</v>
      </c>
      <c r="I19" s="30">
        <v>58921558</v>
      </c>
      <c r="J19" s="26">
        <v>1.040438</v>
      </c>
      <c r="K19" s="26">
        <v>0.013215999999999999</v>
      </c>
      <c r="L19" s="26">
        <v>0.012169</v>
      </c>
      <c r="M19" s="26">
        <v>0.027668</v>
      </c>
      <c r="N19" s="26">
        <v>1.093491</v>
      </c>
      <c r="O19" s="41">
        <v>644302.01</v>
      </c>
    </row>
    <row r="20" spans="1:15" s="33" customFormat="1" ht="12" customHeight="1">
      <c r="A20" s="21" t="s">
        <v>378</v>
      </c>
      <c r="B20" s="22">
        <v>3</v>
      </c>
      <c r="C20" s="23" t="s">
        <v>379</v>
      </c>
      <c r="D20" s="21">
        <v>78</v>
      </c>
      <c r="E20" s="24" t="s">
        <v>98</v>
      </c>
      <c r="F20" s="25" t="s">
        <v>379</v>
      </c>
      <c r="G20" s="21" t="s">
        <v>378</v>
      </c>
      <c r="H20" s="22">
        <v>3</v>
      </c>
      <c r="I20" s="30">
        <v>8122095</v>
      </c>
      <c r="J20" s="26">
        <v>1.040438</v>
      </c>
      <c r="K20" s="26">
        <v>0.048888999999999995</v>
      </c>
      <c r="L20" s="26">
        <v>0.004164</v>
      </c>
      <c r="M20" s="26">
        <v>0</v>
      </c>
      <c r="N20" s="26">
        <v>1.093491</v>
      </c>
      <c r="O20" s="41">
        <v>88814.39</v>
      </c>
    </row>
    <row r="21" spans="1:16" s="33" customFormat="1" ht="12" customHeight="1">
      <c r="A21" s="34"/>
      <c r="B21" s="35"/>
      <c r="C21" s="36"/>
      <c r="D21" s="34"/>
      <c r="E21" s="37"/>
      <c r="F21" s="64" t="s">
        <v>602</v>
      </c>
      <c r="G21" s="34"/>
      <c r="H21" s="35"/>
      <c r="I21" s="65">
        <f>SUM(I17:I20)</f>
        <v>1394766186</v>
      </c>
      <c r="J21" s="71"/>
      <c r="K21" s="71"/>
      <c r="L21" s="71"/>
      <c r="M21" s="71"/>
      <c r="N21" s="71"/>
      <c r="O21" s="66">
        <f>SUM(O17:O20)</f>
        <v>14971335.290000001</v>
      </c>
      <c r="P21" s="70"/>
    </row>
    <row r="22" spans="1:15" s="33" customFormat="1" ht="12" customHeight="1">
      <c r="A22" s="21" t="s">
        <v>380</v>
      </c>
      <c r="B22" s="22">
        <v>3</v>
      </c>
      <c r="C22" s="23" t="s">
        <v>381</v>
      </c>
      <c r="D22" s="21">
        <v>55</v>
      </c>
      <c r="E22" s="24" t="s">
        <v>286</v>
      </c>
      <c r="F22" s="25" t="s">
        <v>381</v>
      </c>
      <c r="G22" s="21" t="s">
        <v>380</v>
      </c>
      <c r="H22" s="22">
        <v>3</v>
      </c>
      <c r="I22" s="30">
        <v>272985281</v>
      </c>
      <c r="J22" s="26">
        <v>1.002634</v>
      </c>
      <c r="K22" s="26">
        <v>0.040404</v>
      </c>
      <c r="L22" s="26">
        <v>0</v>
      </c>
      <c r="M22" s="26">
        <v>0</v>
      </c>
      <c r="N22" s="26">
        <v>1.043038</v>
      </c>
      <c r="O22" s="41">
        <v>2847340.22</v>
      </c>
    </row>
    <row r="23" spans="1:15" s="33" customFormat="1" ht="12" customHeight="1">
      <c r="A23" s="21" t="s">
        <v>380</v>
      </c>
      <c r="B23" s="22">
        <v>3</v>
      </c>
      <c r="C23" s="23" t="s">
        <v>381</v>
      </c>
      <c r="D23" s="21">
        <v>80</v>
      </c>
      <c r="E23" s="24" t="s">
        <v>99</v>
      </c>
      <c r="F23" s="25" t="s">
        <v>381</v>
      </c>
      <c r="G23" s="21" t="s">
        <v>380</v>
      </c>
      <c r="H23" s="22">
        <v>3</v>
      </c>
      <c r="I23" s="30">
        <v>6969003</v>
      </c>
      <c r="J23" s="26">
        <v>1.002634</v>
      </c>
      <c r="K23" s="26">
        <v>0.052664</v>
      </c>
      <c r="L23" s="26">
        <v>0</v>
      </c>
      <c r="M23" s="26">
        <v>0</v>
      </c>
      <c r="N23" s="26">
        <v>1.055298</v>
      </c>
      <c r="O23" s="41">
        <v>73543.77</v>
      </c>
    </row>
    <row r="24" spans="1:15" s="33" customFormat="1" ht="12" customHeight="1">
      <c r="A24" s="34"/>
      <c r="B24" s="35"/>
      <c r="C24" s="36"/>
      <c r="D24" s="34"/>
      <c r="E24" s="37"/>
      <c r="F24" s="64" t="s">
        <v>602</v>
      </c>
      <c r="G24" s="34"/>
      <c r="H24" s="35"/>
      <c r="I24" s="65">
        <f>SUM(I22:I23)</f>
        <v>279954284</v>
      </c>
      <c r="J24" s="71"/>
      <c r="K24" s="71"/>
      <c r="L24" s="71"/>
      <c r="M24" s="71"/>
      <c r="N24" s="71"/>
      <c r="O24" s="66">
        <f>SUM(O22:O23)</f>
        <v>2920883.99</v>
      </c>
    </row>
    <row r="25" spans="1:15" s="33" customFormat="1" ht="12" customHeight="1">
      <c r="A25" s="21" t="s">
        <v>382</v>
      </c>
      <c r="B25" s="22">
        <v>3</v>
      </c>
      <c r="C25" s="23" t="s">
        <v>383</v>
      </c>
      <c r="D25" s="21">
        <v>34</v>
      </c>
      <c r="E25" s="24" t="s">
        <v>279</v>
      </c>
      <c r="F25" s="25" t="s">
        <v>383</v>
      </c>
      <c r="G25" s="21" t="s">
        <v>382</v>
      </c>
      <c r="H25" s="22">
        <v>3</v>
      </c>
      <c r="I25" s="30">
        <v>135971500</v>
      </c>
      <c r="J25" s="26">
        <v>1.032229</v>
      </c>
      <c r="K25" s="26">
        <v>0.043066</v>
      </c>
      <c r="L25" s="26">
        <v>0.01</v>
      </c>
      <c r="M25" s="26">
        <v>0</v>
      </c>
      <c r="N25" s="26">
        <v>1.085295</v>
      </c>
      <c r="O25" s="41">
        <v>1475691.96</v>
      </c>
    </row>
    <row r="26" spans="1:15" s="33" customFormat="1" ht="12" customHeight="1">
      <c r="A26" s="21" t="s">
        <v>382</v>
      </c>
      <c r="B26" s="22">
        <v>3</v>
      </c>
      <c r="C26" s="23" t="s">
        <v>383</v>
      </c>
      <c r="D26" s="21">
        <v>55</v>
      </c>
      <c r="E26" s="24" t="s">
        <v>286</v>
      </c>
      <c r="F26" s="25" t="s">
        <v>383</v>
      </c>
      <c r="G26" s="21" t="s">
        <v>382</v>
      </c>
      <c r="H26" s="22">
        <v>3</v>
      </c>
      <c r="I26" s="30">
        <v>975335143</v>
      </c>
      <c r="J26" s="26">
        <v>1.032229</v>
      </c>
      <c r="K26" s="26">
        <v>0.016639</v>
      </c>
      <c r="L26" s="86">
        <v>0.01</v>
      </c>
      <c r="M26" s="26">
        <v>0</v>
      </c>
      <c r="N26" s="26">
        <v>1.058868</v>
      </c>
      <c r="O26" s="41">
        <v>10327511.72</v>
      </c>
    </row>
    <row r="27" spans="1:15" s="33" customFormat="1" ht="12" customHeight="1">
      <c r="A27" s="21" t="s">
        <v>382</v>
      </c>
      <c r="B27" s="22">
        <v>3</v>
      </c>
      <c r="C27" s="23" t="s">
        <v>383</v>
      </c>
      <c r="D27" s="21">
        <v>66</v>
      </c>
      <c r="E27" s="24" t="s">
        <v>112</v>
      </c>
      <c r="F27" s="25" t="s">
        <v>383</v>
      </c>
      <c r="G27" s="21" t="s">
        <v>382</v>
      </c>
      <c r="H27" s="22">
        <v>3</v>
      </c>
      <c r="I27" s="30">
        <v>5664369</v>
      </c>
      <c r="J27" s="26">
        <v>1.032229</v>
      </c>
      <c r="K27" s="26">
        <v>0.043066</v>
      </c>
      <c r="L27" s="26">
        <v>0.01</v>
      </c>
      <c r="M27" s="26">
        <v>0</v>
      </c>
      <c r="N27" s="26">
        <v>1.085295</v>
      </c>
      <c r="O27" s="41">
        <v>61475.15</v>
      </c>
    </row>
    <row r="28" spans="1:15" s="33" customFormat="1" ht="12" customHeight="1">
      <c r="A28" s="34"/>
      <c r="B28" s="35"/>
      <c r="C28" s="36"/>
      <c r="D28" s="34"/>
      <c r="E28" s="37"/>
      <c r="F28" s="64" t="s">
        <v>602</v>
      </c>
      <c r="G28" s="34"/>
      <c r="H28" s="35"/>
      <c r="I28" s="65">
        <f>SUM(I25:I27)</f>
        <v>1116971012</v>
      </c>
      <c r="J28" s="71"/>
      <c r="K28" s="71"/>
      <c r="L28" s="71"/>
      <c r="M28" s="71"/>
      <c r="N28" s="71"/>
      <c r="O28" s="66">
        <f>SUM(O25:O27)</f>
        <v>11864678.83</v>
      </c>
    </row>
    <row r="29" spans="1:15" s="33" customFormat="1" ht="12" customHeight="1">
      <c r="A29" s="21" t="s">
        <v>384</v>
      </c>
      <c r="B29" s="22">
        <v>3</v>
      </c>
      <c r="C29" s="23" t="s">
        <v>385</v>
      </c>
      <c r="D29" s="21">
        <v>12</v>
      </c>
      <c r="E29" s="24" t="s">
        <v>95</v>
      </c>
      <c r="F29" s="25" t="s">
        <v>385</v>
      </c>
      <c r="G29" s="21" t="s">
        <v>384</v>
      </c>
      <c r="H29" s="22">
        <v>3</v>
      </c>
      <c r="I29" s="30">
        <v>786106</v>
      </c>
      <c r="J29" s="26">
        <v>1.030029</v>
      </c>
      <c r="K29" s="26">
        <v>0.01997</v>
      </c>
      <c r="L29" s="26">
        <v>0</v>
      </c>
      <c r="M29" s="26">
        <v>0</v>
      </c>
      <c r="N29" s="26">
        <v>1.049999</v>
      </c>
      <c r="O29" s="41">
        <v>8254.09</v>
      </c>
    </row>
    <row r="30" spans="1:15" s="33" customFormat="1" ht="12" customHeight="1">
      <c r="A30" s="21" t="s">
        <v>384</v>
      </c>
      <c r="B30" s="22">
        <v>3</v>
      </c>
      <c r="C30" s="23" t="s">
        <v>385</v>
      </c>
      <c r="D30" s="21">
        <v>55</v>
      </c>
      <c r="E30" s="24" t="s">
        <v>286</v>
      </c>
      <c r="F30" s="25" t="s">
        <v>385</v>
      </c>
      <c r="G30" s="21" t="s">
        <v>384</v>
      </c>
      <c r="H30" s="22">
        <v>3</v>
      </c>
      <c r="I30" s="30">
        <v>306057584</v>
      </c>
      <c r="J30" s="26">
        <v>1.030029</v>
      </c>
      <c r="K30" s="26">
        <v>0.01997</v>
      </c>
      <c r="L30" s="26">
        <v>0</v>
      </c>
      <c r="M30" s="26">
        <v>0</v>
      </c>
      <c r="N30" s="26">
        <v>1.049999</v>
      </c>
      <c r="O30" s="41">
        <v>3213601.57</v>
      </c>
    </row>
    <row r="31" spans="1:15" s="33" customFormat="1" ht="12" customHeight="1">
      <c r="A31" s="21" t="s">
        <v>384</v>
      </c>
      <c r="B31" s="22">
        <v>3</v>
      </c>
      <c r="C31" s="23" t="s">
        <v>385</v>
      </c>
      <c r="D31" s="21">
        <v>78</v>
      </c>
      <c r="E31" s="24" t="s">
        <v>98</v>
      </c>
      <c r="F31" s="25" t="s">
        <v>385</v>
      </c>
      <c r="G31" s="21" t="s">
        <v>384</v>
      </c>
      <c r="H31" s="22">
        <v>3</v>
      </c>
      <c r="I31" s="30">
        <v>259610596</v>
      </c>
      <c r="J31" s="26">
        <v>1.030029</v>
      </c>
      <c r="K31" s="26">
        <v>0.01997</v>
      </c>
      <c r="L31" s="26">
        <v>0</v>
      </c>
      <c r="M31" s="26">
        <v>0</v>
      </c>
      <c r="N31" s="26">
        <v>1.049999</v>
      </c>
      <c r="O31" s="41">
        <v>2725909.36</v>
      </c>
    </row>
    <row r="32" spans="1:15" s="33" customFormat="1" ht="12" customHeight="1">
      <c r="A32" s="21" t="s">
        <v>384</v>
      </c>
      <c r="B32" s="22">
        <v>3</v>
      </c>
      <c r="C32" s="23" t="s">
        <v>385</v>
      </c>
      <c r="D32" s="21">
        <v>80</v>
      </c>
      <c r="E32" s="24" t="s">
        <v>99</v>
      </c>
      <c r="F32" s="25" t="s">
        <v>385</v>
      </c>
      <c r="G32" s="21" t="s">
        <v>384</v>
      </c>
      <c r="H32" s="22">
        <v>3</v>
      </c>
      <c r="I32" s="30">
        <v>7304374</v>
      </c>
      <c r="J32" s="26">
        <v>1.030029</v>
      </c>
      <c r="K32" s="26">
        <v>0.01997</v>
      </c>
      <c r="L32" s="26">
        <v>0</v>
      </c>
      <c r="M32" s="26">
        <v>0</v>
      </c>
      <c r="N32" s="26">
        <v>1.049999</v>
      </c>
      <c r="O32" s="41">
        <v>76695.88</v>
      </c>
    </row>
    <row r="33" spans="1:15" s="33" customFormat="1" ht="12" customHeight="1">
      <c r="A33" s="34"/>
      <c r="B33" s="35"/>
      <c r="C33" s="36"/>
      <c r="D33" s="34"/>
      <c r="E33" s="37"/>
      <c r="F33" s="64" t="s">
        <v>602</v>
      </c>
      <c r="G33" s="34"/>
      <c r="H33" s="35"/>
      <c r="I33" s="65">
        <f>SUM(I29:I32)</f>
        <v>573758660</v>
      </c>
      <c r="J33" s="71"/>
      <c r="K33" s="71"/>
      <c r="L33" s="71"/>
      <c r="M33" s="71"/>
      <c r="N33" s="71"/>
      <c r="O33" s="66">
        <f>SUM(O29:O32)</f>
        <v>6024460.899999999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s="33" customFormat="1" ht="12" customHeight="1">
      <c r="A35" s="34" t="s">
        <v>386</v>
      </c>
      <c r="B35" s="35">
        <v>3</v>
      </c>
      <c r="C35" s="36" t="s">
        <v>387</v>
      </c>
      <c r="D35" s="34">
        <v>56</v>
      </c>
      <c r="E35" s="37" t="s">
        <v>180</v>
      </c>
      <c r="F35" s="38" t="s">
        <v>387</v>
      </c>
      <c r="G35" s="34" t="s">
        <v>386</v>
      </c>
      <c r="H35" s="35">
        <v>3</v>
      </c>
      <c r="I35" s="65">
        <v>1907952209</v>
      </c>
      <c r="J35" s="39">
        <v>1.020102</v>
      </c>
      <c r="K35" s="39">
        <v>0.030032000000000003</v>
      </c>
      <c r="L35" s="39">
        <v>0</v>
      </c>
      <c r="M35" s="39">
        <v>0</v>
      </c>
      <c r="N35" s="39">
        <v>1.050134</v>
      </c>
      <c r="O35" s="66">
        <v>20036063.69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388</v>
      </c>
      <c r="B37" s="35">
        <v>2</v>
      </c>
      <c r="C37" s="36" t="s">
        <v>389</v>
      </c>
      <c r="D37" s="34">
        <v>56</v>
      </c>
      <c r="E37" s="37" t="s">
        <v>180</v>
      </c>
      <c r="F37" s="38" t="s">
        <v>389</v>
      </c>
      <c r="G37" s="34" t="s">
        <v>388</v>
      </c>
      <c r="H37" s="35">
        <v>2</v>
      </c>
      <c r="I37" s="65">
        <v>197166438</v>
      </c>
      <c r="J37" s="39">
        <v>0.954997</v>
      </c>
      <c r="K37" s="39">
        <v>0.09973000000000001</v>
      </c>
      <c r="L37" s="39">
        <v>0</v>
      </c>
      <c r="M37" s="39">
        <v>0</v>
      </c>
      <c r="N37" s="39">
        <v>1.054727</v>
      </c>
      <c r="O37" s="66">
        <v>2079568.47</v>
      </c>
    </row>
    <row r="38" spans="1:15" s="33" customFormat="1" ht="12" customHeight="1">
      <c r="A38" s="21"/>
      <c r="B38" s="22"/>
      <c r="C38" s="23"/>
      <c r="D38" s="21"/>
      <c r="E38" s="24"/>
      <c r="F38" s="25"/>
      <c r="G38" s="21"/>
      <c r="H38" s="22"/>
      <c r="I38" s="61"/>
      <c r="J38" s="26"/>
      <c r="K38" s="26"/>
      <c r="L38" s="26"/>
      <c r="M38" s="26"/>
      <c r="N38" s="26"/>
      <c r="O38" s="63"/>
    </row>
    <row r="39" spans="1:15" s="33" customFormat="1" ht="12" customHeight="1">
      <c r="A39" s="34" t="s">
        <v>390</v>
      </c>
      <c r="B39" s="35">
        <v>3</v>
      </c>
      <c r="C39" s="36" t="s">
        <v>391</v>
      </c>
      <c r="D39" s="34">
        <v>56</v>
      </c>
      <c r="E39" s="37" t="s">
        <v>180</v>
      </c>
      <c r="F39" s="38" t="s">
        <v>391</v>
      </c>
      <c r="G39" s="34" t="s">
        <v>390</v>
      </c>
      <c r="H39" s="35">
        <v>3</v>
      </c>
      <c r="I39" s="65">
        <v>184253326</v>
      </c>
      <c r="J39" s="39">
        <v>1.037664</v>
      </c>
      <c r="K39" s="39">
        <v>0.010537</v>
      </c>
      <c r="L39" s="39">
        <v>0</v>
      </c>
      <c r="M39" s="39">
        <v>0</v>
      </c>
      <c r="N39" s="39">
        <v>1.048201</v>
      </c>
      <c r="O39" s="66">
        <v>1931345.95</v>
      </c>
    </row>
    <row r="40" spans="1:15" s="33" customFormat="1" ht="12" customHeight="1">
      <c r="A40" s="21"/>
      <c r="B40" s="22"/>
      <c r="C40" s="23"/>
      <c r="D40" s="21"/>
      <c r="E40" s="24"/>
      <c r="F40" s="25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392</v>
      </c>
      <c r="B41" s="35">
        <v>3</v>
      </c>
      <c r="C41" s="36" t="s">
        <v>393</v>
      </c>
      <c r="D41" s="34">
        <v>56</v>
      </c>
      <c r="E41" s="37" t="s">
        <v>180</v>
      </c>
      <c r="F41" s="38" t="s">
        <v>393</v>
      </c>
      <c r="G41" s="34" t="s">
        <v>392</v>
      </c>
      <c r="H41" s="35">
        <v>3</v>
      </c>
      <c r="I41" s="65">
        <v>368885211</v>
      </c>
      <c r="J41" s="39">
        <v>1.030393</v>
      </c>
      <c r="K41" s="39">
        <v>0.037214</v>
      </c>
      <c r="L41" s="39">
        <v>0</v>
      </c>
      <c r="M41" s="39">
        <v>0</v>
      </c>
      <c r="N41" s="39">
        <v>1.067607</v>
      </c>
      <c r="O41" s="66">
        <v>3938245.67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61"/>
      <c r="J42" s="26"/>
      <c r="K42" s="26"/>
      <c r="L42" s="26"/>
      <c r="M42" s="26"/>
      <c r="N42" s="26"/>
      <c r="O42" s="63"/>
    </row>
    <row r="43" spans="1:15" s="33" customFormat="1" ht="12" customHeight="1">
      <c r="A43" s="34" t="s">
        <v>394</v>
      </c>
      <c r="B43" s="35">
        <v>3</v>
      </c>
      <c r="C43" s="36" t="s">
        <v>395</v>
      </c>
      <c r="D43" s="34">
        <v>56</v>
      </c>
      <c r="E43" s="37" t="s">
        <v>180</v>
      </c>
      <c r="F43" s="38" t="s">
        <v>395</v>
      </c>
      <c r="G43" s="34" t="s">
        <v>394</v>
      </c>
      <c r="H43" s="35">
        <v>3</v>
      </c>
      <c r="I43" s="65">
        <v>271972755</v>
      </c>
      <c r="J43" s="39">
        <v>0.965957</v>
      </c>
      <c r="K43" s="39">
        <v>0.040124</v>
      </c>
      <c r="L43" s="39">
        <v>0</v>
      </c>
      <c r="M43" s="39">
        <v>0</v>
      </c>
      <c r="N43" s="39">
        <v>1.006081</v>
      </c>
      <c r="O43" s="66">
        <v>2736267</v>
      </c>
    </row>
    <row r="44" spans="1:15" s="33" customFormat="1" ht="12" customHeight="1">
      <c r="A44" s="21"/>
      <c r="B44" s="22"/>
      <c r="C44" s="23"/>
      <c r="D44" s="21"/>
      <c r="E44" s="24"/>
      <c r="F44" s="25"/>
      <c r="G44" s="21"/>
      <c r="H44" s="22"/>
      <c r="I44" s="30"/>
      <c r="J44" s="26"/>
      <c r="K44" s="26"/>
      <c r="L44" s="26"/>
      <c r="M44" s="26"/>
      <c r="N44" s="26"/>
      <c r="O44" s="41"/>
    </row>
    <row r="45" spans="1:15" s="33" customFormat="1" ht="12" customHeight="1">
      <c r="A45" s="21" t="s">
        <v>396</v>
      </c>
      <c r="B45" s="22">
        <v>2</v>
      </c>
      <c r="C45" s="23" t="s">
        <v>397</v>
      </c>
      <c r="D45" s="21">
        <v>43</v>
      </c>
      <c r="E45" s="24" t="s">
        <v>132</v>
      </c>
      <c r="F45" s="25" t="s">
        <v>397</v>
      </c>
      <c r="G45" s="21" t="s">
        <v>396</v>
      </c>
      <c r="H45" s="22">
        <v>2</v>
      </c>
      <c r="I45" s="30">
        <v>9887700</v>
      </c>
      <c r="J45" s="26">
        <v>0.540096</v>
      </c>
      <c r="K45" s="26">
        <v>0.106579</v>
      </c>
      <c r="L45" s="26">
        <v>0</v>
      </c>
      <c r="M45" s="26">
        <v>0</v>
      </c>
      <c r="N45" s="26">
        <v>0.646675</v>
      </c>
      <c r="O45" s="41">
        <v>63941.3</v>
      </c>
    </row>
    <row r="46" spans="1:15" s="33" customFormat="1" ht="12" customHeight="1">
      <c r="A46" s="21" t="s">
        <v>396</v>
      </c>
      <c r="B46" s="22">
        <v>2</v>
      </c>
      <c r="C46" s="23" t="s">
        <v>397</v>
      </c>
      <c r="D46" s="21">
        <v>56</v>
      </c>
      <c r="E46" s="24" t="s">
        <v>180</v>
      </c>
      <c r="F46" s="25" t="s">
        <v>397</v>
      </c>
      <c r="G46" s="21" t="s">
        <v>396</v>
      </c>
      <c r="H46" s="22">
        <v>2</v>
      </c>
      <c r="I46" s="30">
        <v>309491284</v>
      </c>
      <c r="J46" s="26">
        <v>0.540096</v>
      </c>
      <c r="K46" s="26">
        <v>0.106579</v>
      </c>
      <c r="L46" s="26">
        <v>0</v>
      </c>
      <c r="M46" s="26">
        <v>0</v>
      </c>
      <c r="N46" s="26">
        <v>0.646675</v>
      </c>
      <c r="O46" s="41">
        <v>2001403.7</v>
      </c>
    </row>
    <row r="47" spans="1:15" s="33" customFormat="1" ht="12" customHeight="1">
      <c r="A47" s="21" t="s">
        <v>396</v>
      </c>
      <c r="B47" s="22">
        <v>2</v>
      </c>
      <c r="C47" s="23" t="s">
        <v>397</v>
      </c>
      <c r="D47" s="21">
        <v>68</v>
      </c>
      <c r="E47" s="24" t="s">
        <v>223</v>
      </c>
      <c r="F47" s="25" t="s">
        <v>397</v>
      </c>
      <c r="G47" s="21" t="s">
        <v>396</v>
      </c>
      <c r="H47" s="22">
        <v>2</v>
      </c>
      <c r="I47" s="30">
        <v>62517069</v>
      </c>
      <c r="J47" s="26">
        <v>0.540096</v>
      </c>
      <c r="K47" s="26">
        <v>0.106579</v>
      </c>
      <c r="L47" s="26">
        <v>0</v>
      </c>
      <c r="M47" s="26">
        <v>0</v>
      </c>
      <c r="N47" s="26">
        <v>0.646675</v>
      </c>
      <c r="O47" s="41">
        <v>404282.27</v>
      </c>
    </row>
    <row r="48" spans="1:15" s="33" customFormat="1" ht="12" customHeight="1">
      <c r="A48" s="34"/>
      <c r="B48" s="35"/>
      <c r="C48" s="36"/>
      <c r="D48" s="34"/>
      <c r="E48" s="37"/>
      <c r="F48" s="64" t="s">
        <v>602</v>
      </c>
      <c r="G48" s="34"/>
      <c r="H48" s="35"/>
      <c r="I48" s="65">
        <f>SUM(I45:I47)</f>
        <v>381896053</v>
      </c>
      <c r="J48" s="39"/>
      <c r="K48" s="39"/>
      <c r="L48" s="39"/>
      <c r="M48" s="39"/>
      <c r="N48" s="39"/>
      <c r="O48" s="66">
        <f>SUM(O45:O47)</f>
        <v>2469627.27</v>
      </c>
    </row>
    <row r="49" spans="1:15" s="33" customFormat="1" ht="12" customHeight="1">
      <c r="A49" s="21" t="s">
        <v>398</v>
      </c>
      <c r="B49" s="22">
        <v>3</v>
      </c>
      <c r="C49" s="23" t="s">
        <v>399</v>
      </c>
      <c r="D49" s="21">
        <v>56</v>
      </c>
      <c r="E49" s="24" t="s">
        <v>180</v>
      </c>
      <c r="F49" s="25" t="s">
        <v>399</v>
      </c>
      <c r="G49" s="21" t="s">
        <v>398</v>
      </c>
      <c r="H49" s="22">
        <v>3</v>
      </c>
      <c r="I49" s="30">
        <v>52038332</v>
      </c>
      <c r="J49" s="26">
        <v>0.98</v>
      </c>
      <c r="K49" s="26">
        <v>0.040075</v>
      </c>
      <c r="L49" s="26">
        <v>0</v>
      </c>
      <c r="M49" s="26">
        <v>0</v>
      </c>
      <c r="N49" s="26">
        <v>1.020075</v>
      </c>
      <c r="O49" s="41">
        <v>530830.21</v>
      </c>
    </row>
    <row r="50" spans="1:15" s="33" customFormat="1" ht="12" customHeight="1">
      <c r="A50" s="21" t="s">
        <v>398</v>
      </c>
      <c r="B50" s="22">
        <v>3</v>
      </c>
      <c r="C50" s="23" t="s">
        <v>399</v>
      </c>
      <c r="D50" s="21">
        <v>57</v>
      </c>
      <c r="E50" s="24" t="s">
        <v>43</v>
      </c>
      <c r="F50" s="25" t="s">
        <v>399</v>
      </c>
      <c r="G50" s="21" t="s">
        <v>398</v>
      </c>
      <c r="H50" s="22">
        <v>3</v>
      </c>
      <c r="I50" s="30">
        <v>151598296</v>
      </c>
      <c r="J50" s="26">
        <v>0.98</v>
      </c>
      <c r="K50" s="26">
        <v>0.040075</v>
      </c>
      <c r="L50" s="26">
        <v>0</v>
      </c>
      <c r="M50" s="26">
        <v>0</v>
      </c>
      <c r="N50" s="26">
        <v>1.020075</v>
      </c>
      <c r="O50" s="41">
        <v>1546416.38</v>
      </c>
    </row>
    <row r="51" spans="1:15" s="33" customFormat="1" ht="12" customHeight="1">
      <c r="A51" s="21" t="s">
        <v>398</v>
      </c>
      <c r="B51" s="22">
        <v>3</v>
      </c>
      <c r="C51" s="23" t="s">
        <v>399</v>
      </c>
      <c r="D51" s="21">
        <v>60</v>
      </c>
      <c r="E51" s="24" t="s">
        <v>31</v>
      </c>
      <c r="F51" s="25" t="s">
        <v>399</v>
      </c>
      <c r="G51" s="21" t="s">
        <v>398</v>
      </c>
      <c r="H51" s="22">
        <v>3</v>
      </c>
      <c r="I51" s="30">
        <v>3525477</v>
      </c>
      <c r="J51" s="26">
        <v>0.98</v>
      </c>
      <c r="K51" s="26">
        <v>0.040075</v>
      </c>
      <c r="L51" s="26">
        <v>0</v>
      </c>
      <c r="M51" s="26">
        <v>0</v>
      </c>
      <c r="N51" s="26">
        <v>1.020075</v>
      </c>
      <c r="O51" s="41">
        <v>35962.55</v>
      </c>
    </row>
    <row r="52" spans="1:15" s="33" customFormat="1" ht="12" customHeight="1">
      <c r="A52" s="34"/>
      <c r="B52" s="35"/>
      <c r="C52" s="36"/>
      <c r="D52" s="34"/>
      <c r="E52" s="37"/>
      <c r="F52" s="64" t="s">
        <v>602</v>
      </c>
      <c r="G52" s="34"/>
      <c r="H52" s="35"/>
      <c r="I52" s="65">
        <f>SUM(I49:I51)</f>
        <v>207162105</v>
      </c>
      <c r="J52" s="39"/>
      <c r="K52" s="39"/>
      <c r="L52" s="39"/>
      <c r="M52" s="39"/>
      <c r="N52" s="39"/>
      <c r="O52" s="95">
        <f>SUM(O49:O51)</f>
        <v>2113209.1399999997</v>
      </c>
    </row>
    <row r="53" ht="12.75">
      <c r="A53" s="93" t="s">
        <v>648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D22">
      <selection activeCell="O50" sqref="O50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400</v>
      </c>
      <c r="B4" s="22">
        <v>2</v>
      </c>
      <c r="C4" s="23" t="s">
        <v>401</v>
      </c>
      <c r="D4" s="21">
        <v>5</v>
      </c>
      <c r="E4" s="24" t="s">
        <v>40</v>
      </c>
      <c r="F4" s="25" t="s">
        <v>401</v>
      </c>
      <c r="G4" s="21" t="s">
        <v>400</v>
      </c>
      <c r="H4" s="22">
        <v>2</v>
      </c>
      <c r="I4" s="30">
        <v>1586142</v>
      </c>
      <c r="J4" s="26">
        <v>0.9502</v>
      </c>
      <c r="K4" s="26">
        <v>0.0059</v>
      </c>
      <c r="L4" s="26">
        <v>0</v>
      </c>
      <c r="M4" s="26">
        <v>0</v>
      </c>
      <c r="N4" s="26">
        <v>0.9561</v>
      </c>
      <c r="O4" s="96">
        <v>15165.11</v>
      </c>
    </row>
    <row r="5" spans="1:15" s="33" customFormat="1" ht="12" customHeight="1">
      <c r="A5" s="21" t="s">
        <v>400</v>
      </c>
      <c r="B5" s="22">
        <v>2</v>
      </c>
      <c r="C5" s="23" t="s">
        <v>401</v>
      </c>
      <c r="D5" s="21">
        <v>21</v>
      </c>
      <c r="E5" s="24" t="s">
        <v>42</v>
      </c>
      <c r="F5" s="25" t="s">
        <v>401</v>
      </c>
      <c r="G5" s="21" t="s">
        <v>400</v>
      </c>
      <c r="H5" s="22">
        <v>2</v>
      </c>
      <c r="I5" s="30">
        <v>5794664</v>
      </c>
      <c r="J5" s="26">
        <v>0.9502</v>
      </c>
      <c r="K5" s="26">
        <v>0.0059</v>
      </c>
      <c r="L5" s="26">
        <v>0</v>
      </c>
      <c r="M5" s="26">
        <v>0</v>
      </c>
      <c r="N5" s="26">
        <v>0.9561</v>
      </c>
      <c r="O5" s="41">
        <v>55402.82</v>
      </c>
    </row>
    <row r="6" spans="1:15" s="33" customFormat="1" ht="12" customHeight="1">
      <c r="A6" s="21" t="s">
        <v>400</v>
      </c>
      <c r="B6" s="22">
        <v>2</v>
      </c>
      <c r="C6" s="23" t="s">
        <v>401</v>
      </c>
      <c r="D6" s="21">
        <v>58</v>
      </c>
      <c r="E6" s="24" t="s">
        <v>44</v>
      </c>
      <c r="F6" s="25" t="s">
        <v>401</v>
      </c>
      <c r="G6" s="21" t="s">
        <v>400</v>
      </c>
      <c r="H6" s="22">
        <v>2</v>
      </c>
      <c r="I6" s="30">
        <v>163420290</v>
      </c>
      <c r="J6" s="26">
        <v>0.9502</v>
      </c>
      <c r="K6" s="26">
        <v>0.0059</v>
      </c>
      <c r="L6" s="26">
        <v>0</v>
      </c>
      <c r="M6" s="26">
        <v>0</v>
      </c>
      <c r="N6" s="26">
        <v>0.9561</v>
      </c>
      <c r="O6" s="41">
        <v>1562461.39</v>
      </c>
    </row>
    <row r="7" spans="1:15" s="33" customFormat="1" ht="12" customHeight="1">
      <c r="A7" s="34"/>
      <c r="B7" s="35"/>
      <c r="C7" s="36"/>
      <c r="D7" s="34"/>
      <c r="E7" s="37"/>
      <c r="F7" s="67" t="s">
        <v>602</v>
      </c>
      <c r="G7" s="34"/>
      <c r="H7" s="35"/>
      <c r="I7" s="65">
        <f>SUM(I4:I6)</f>
        <v>170801096</v>
      </c>
      <c r="J7" s="39"/>
      <c r="K7" s="39"/>
      <c r="L7" s="39"/>
      <c r="M7" s="39"/>
      <c r="N7" s="39"/>
      <c r="O7" s="66">
        <f>SUM(O4:O6)</f>
        <v>1633029.3199999998</v>
      </c>
    </row>
    <row r="8" spans="1:15" s="33" customFormat="1" ht="12" customHeight="1">
      <c r="A8" s="43" t="s">
        <v>402</v>
      </c>
      <c r="B8" s="44">
        <v>3</v>
      </c>
      <c r="C8" s="45" t="s">
        <v>403</v>
      </c>
      <c r="D8" s="43">
        <v>59</v>
      </c>
      <c r="E8" s="46" t="s">
        <v>404</v>
      </c>
      <c r="F8" s="47" t="s">
        <v>403</v>
      </c>
      <c r="G8" s="43" t="s">
        <v>402</v>
      </c>
      <c r="H8" s="44">
        <v>3</v>
      </c>
      <c r="I8" s="48">
        <v>504705979</v>
      </c>
      <c r="J8" s="49">
        <v>0.968771</v>
      </c>
      <c r="K8" s="49">
        <v>0.039037</v>
      </c>
      <c r="L8" s="49">
        <v>0</v>
      </c>
      <c r="M8" s="49">
        <v>0</v>
      </c>
      <c r="N8" s="49">
        <v>1.007808</v>
      </c>
      <c r="O8" s="50">
        <v>5086467.59</v>
      </c>
    </row>
    <row r="9" spans="1:15" s="33" customFormat="1" ht="12" customHeight="1">
      <c r="A9" s="21" t="s">
        <v>402</v>
      </c>
      <c r="B9" s="22">
        <v>3</v>
      </c>
      <c r="C9" s="23" t="s">
        <v>403</v>
      </c>
      <c r="D9" s="21">
        <v>71</v>
      </c>
      <c r="E9" s="24" t="s">
        <v>53</v>
      </c>
      <c r="F9" s="25" t="s">
        <v>403</v>
      </c>
      <c r="G9" s="21" t="s">
        <v>402</v>
      </c>
      <c r="H9" s="22">
        <v>3</v>
      </c>
      <c r="I9" s="30">
        <v>14861355</v>
      </c>
      <c r="J9" s="26">
        <v>0.968771</v>
      </c>
      <c r="K9" s="26">
        <v>0.039037</v>
      </c>
      <c r="L9" s="26">
        <v>0</v>
      </c>
      <c r="M9" s="26">
        <v>0</v>
      </c>
      <c r="N9" s="26">
        <v>1.007808</v>
      </c>
      <c r="O9" s="41">
        <v>149773.92</v>
      </c>
    </row>
    <row r="10" spans="1:15" s="33" customFormat="1" ht="12" customHeight="1">
      <c r="A10" s="21" t="s">
        <v>402</v>
      </c>
      <c r="B10" s="22">
        <v>3</v>
      </c>
      <c r="C10" s="23" t="s">
        <v>403</v>
      </c>
      <c r="D10" s="21">
        <v>84</v>
      </c>
      <c r="E10" s="24" t="s">
        <v>159</v>
      </c>
      <c r="F10" s="25" t="s">
        <v>403</v>
      </c>
      <c r="G10" s="21" t="s">
        <v>402</v>
      </c>
      <c r="H10" s="22">
        <v>3</v>
      </c>
      <c r="I10" s="30">
        <v>36990293</v>
      </c>
      <c r="J10" s="26">
        <v>0.968771</v>
      </c>
      <c r="K10" s="26">
        <v>0.039037</v>
      </c>
      <c r="L10" s="26">
        <v>0</v>
      </c>
      <c r="M10" s="26">
        <v>0</v>
      </c>
      <c r="N10" s="26">
        <v>1.007808</v>
      </c>
      <c r="O10" s="41">
        <v>372791.13</v>
      </c>
    </row>
    <row r="11" spans="1:15" s="33" customFormat="1" ht="12" customHeight="1">
      <c r="A11" s="34"/>
      <c r="B11" s="35"/>
      <c r="C11" s="36"/>
      <c r="D11" s="34"/>
      <c r="E11" s="37"/>
      <c r="F11" s="64" t="s">
        <v>602</v>
      </c>
      <c r="G11" s="34"/>
      <c r="H11" s="35"/>
      <c r="I11" s="65">
        <f>SUM(I8:I10)</f>
        <v>556557627</v>
      </c>
      <c r="J11" s="71"/>
      <c r="K11" s="71"/>
      <c r="L11" s="71"/>
      <c r="M11" s="71"/>
      <c r="N11" s="71"/>
      <c r="O11" s="66">
        <f>SUM(O8:O10)</f>
        <v>5609032.64</v>
      </c>
    </row>
    <row r="12" spans="1:15" s="33" customFormat="1" ht="12" customHeight="1">
      <c r="A12" s="21" t="s">
        <v>405</v>
      </c>
      <c r="B12" s="22">
        <v>3</v>
      </c>
      <c r="C12" s="23" t="s">
        <v>406</v>
      </c>
      <c r="D12" s="21">
        <v>59</v>
      </c>
      <c r="E12" s="24" t="s">
        <v>404</v>
      </c>
      <c r="F12" s="25" t="s">
        <v>406</v>
      </c>
      <c r="G12" s="21" t="s">
        <v>405</v>
      </c>
      <c r="H12" s="22">
        <v>3</v>
      </c>
      <c r="I12" s="30">
        <v>1597557014</v>
      </c>
      <c r="J12" s="26">
        <v>1.04</v>
      </c>
      <c r="K12" s="26">
        <v>0.044683</v>
      </c>
      <c r="L12" s="26">
        <v>0</v>
      </c>
      <c r="M12" s="26">
        <v>0.006306</v>
      </c>
      <c r="N12" s="26">
        <v>1.090989</v>
      </c>
      <c r="O12" s="41">
        <v>17429170.99</v>
      </c>
    </row>
    <row r="13" spans="1:15" s="33" customFormat="1" ht="12" customHeight="1">
      <c r="A13" s="21" t="s">
        <v>405</v>
      </c>
      <c r="B13" s="22">
        <v>3</v>
      </c>
      <c r="C13" s="23" t="s">
        <v>406</v>
      </c>
      <c r="D13" s="21">
        <v>70</v>
      </c>
      <c r="E13" s="24" t="s">
        <v>21</v>
      </c>
      <c r="F13" s="25" t="s">
        <v>406</v>
      </c>
      <c r="G13" s="21" t="s">
        <v>405</v>
      </c>
      <c r="H13" s="22">
        <v>3</v>
      </c>
      <c r="I13" s="30">
        <v>29515092</v>
      </c>
      <c r="J13" s="26">
        <v>1.04</v>
      </c>
      <c r="K13" s="26">
        <v>0.044683</v>
      </c>
      <c r="L13" s="26">
        <v>0</v>
      </c>
      <c r="M13" s="26">
        <v>0.006306</v>
      </c>
      <c r="N13" s="26">
        <v>1.090989</v>
      </c>
      <c r="O13" s="41">
        <v>322006.41</v>
      </c>
    </row>
    <row r="14" spans="1:15" s="33" customFormat="1" ht="12" customHeight="1">
      <c r="A14" s="21" t="s">
        <v>405</v>
      </c>
      <c r="B14" s="22">
        <v>3</v>
      </c>
      <c r="C14" s="23" t="s">
        <v>406</v>
      </c>
      <c r="D14" s="21">
        <v>84</v>
      </c>
      <c r="E14" s="24" t="s">
        <v>159</v>
      </c>
      <c r="F14" s="25" t="s">
        <v>406</v>
      </c>
      <c r="G14" s="21" t="s">
        <v>405</v>
      </c>
      <c r="H14" s="22">
        <v>3</v>
      </c>
      <c r="I14" s="30">
        <v>215864732</v>
      </c>
      <c r="J14" s="26">
        <v>1.04</v>
      </c>
      <c r="K14" s="26">
        <v>0.044683</v>
      </c>
      <c r="L14" s="26">
        <v>0</v>
      </c>
      <c r="M14" s="26">
        <v>0.006306</v>
      </c>
      <c r="N14" s="26">
        <v>1.090989</v>
      </c>
      <c r="O14" s="41">
        <v>2355060.61</v>
      </c>
    </row>
    <row r="15" spans="1:15" s="33" customFormat="1" ht="12" customHeight="1">
      <c r="A15" s="21" t="s">
        <v>405</v>
      </c>
      <c r="B15" s="22">
        <v>3</v>
      </c>
      <c r="C15" s="23" t="s">
        <v>406</v>
      </c>
      <c r="D15" s="21">
        <v>90</v>
      </c>
      <c r="E15" s="24" t="s">
        <v>121</v>
      </c>
      <c r="F15" s="25" t="s">
        <v>406</v>
      </c>
      <c r="G15" s="21" t="s">
        <v>405</v>
      </c>
      <c r="H15" s="22">
        <v>3</v>
      </c>
      <c r="I15" s="30">
        <v>79520061</v>
      </c>
      <c r="J15" s="26">
        <v>1.04</v>
      </c>
      <c r="K15" s="26">
        <v>0.044683</v>
      </c>
      <c r="L15" s="26">
        <v>0</v>
      </c>
      <c r="M15" s="26">
        <v>0.006306</v>
      </c>
      <c r="N15" s="26">
        <v>1.090989</v>
      </c>
      <c r="O15" s="41">
        <v>867555.07</v>
      </c>
    </row>
    <row r="16" spans="1:15" s="33" customFormat="1" ht="12" customHeight="1">
      <c r="A16" s="34"/>
      <c r="B16" s="35"/>
      <c r="C16" s="36"/>
      <c r="D16" s="34"/>
      <c r="E16" s="37"/>
      <c r="F16" s="64" t="s">
        <v>602</v>
      </c>
      <c r="G16" s="34"/>
      <c r="H16" s="35"/>
      <c r="I16" s="65">
        <f>SUM(I12:I15)</f>
        <v>1922456899</v>
      </c>
      <c r="J16" s="71"/>
      <c r="K16" s="71"/>
      <c r="L16" s="71"/>
      <c r="M16" s="71"/>
      <c r="N16" s="71"/>
      <c r="O16" s="66">
        <f>SUM(O12:O15)</f>
        <v>20973793.08</v>
      </c>
    </row>
    <row r="17" spans="1:15" s="33" customFormat="1" ht="12" customHeight="1">
      <c r="A17" s="21" t="s">
        <v>407</v>
      </c>
      <c r="B17" s="22">
        <v>3</v>
      </c>
      <c r="C17" s="23" t="s">
        <v>408</v>
      </c>
      <c r="D17" s="21">
        <v>59</v>
      </c>
      <c r="E17" s="24" t="s">
        <v>404</v>
      </c>
      <c r="F17" s="25" t="s">
        <v>408</v>
      </c>
      <c r="G17" s="21" t="s">
        <v>407</v>
      </c>
      <c r="H17" s="22">
        <v>3</v>
      </c>
      <c r="I17" s="30">
        <v>447184732</v>
      </c>
      <c r="J17" s="26">
        <v>0.907795</v>
      </c>
      <c r="K17" s="26">
        <v>0.055003</v>
      </c>
      <c r="L17" s="26">
        <v>0</v>
      </c>
      <c r="M17" s="26">
        <v>0</v>
      </c>
      <c r="N17" s="26">
        <v>0.962798</v>
      </c>
      <c r="O17" s="41">
        <v>4305485.87</v>
      </c>
    </row>
    <row r="18" spans="1:15" s="33" customFormat="1" ht="12" customHeight="1">
      <c r="A18" s="21" t="s">
        <v>407</v>
      </c>
      <c r="B18" s="22">
        <v>3</v>
      </c>
      <c r="C18" s="23" t="s">
        <v>408</v>
      </c>
      <c r="D18" s="21">
        <v>70</v>
      </c>
      <c r="E18" s="24" t="s">
        <v>21</v>
      </c>
      <c r="F18" s="25" t="s">
        <v>408</v>
      </c>
      <c r="G18" s="21" t="s">
        <v>407</v>
      </c>
      <c r="H18" s="22">
        <v>3</v>
      </c>
      <c r="I18" s="30">
        <v>7522243</v>
      </c>
      <c r="J18" s="26">
        <v>0.907795</v>
      </c>
      <c r="K18" s="26">
        <v>0.055003</v>
      </c>
      <c r="L18" s="26">
        <v>0</v>
      </c>
      <c r="M18" s="26">
        <v>0</v>
      </c>
      <c r="N18" s="26">
        <v>0.962798</v>
      </c>
      <c r="O18" s="41">
        <v>72424.03</v>
      </c>
    </row>
    <row r="19" spans="1:16" s="33" customFormat="1" ht="12" customHeight="1">
      <c r="A19" s="34"/>
      <c r="B19" s="35"/>
      <c r="C19" s="36"/>
      <c r="D19" s="34"/>
      <c r="E19" s="37"/>
      <c r="F19" s="64" t="s">
        <v>602</v>
      </c>
      <c r="G19" s="34"/>
      <c r="H19" s="35"/>
      <c r="I19" s="65">
        <f>SUM(I17:I18)</f>
        <v>454706975</v>
      </c>
      <c r="J19" s="71"/>
      <c r="K19" s="71"/>
      <c r="L19" s="71"/>
      <c r="M19" s="71"/>
      <c r="N19" s="71"/>
      <c r="O19" s="66">
        <f>SUM(O17:O18)</f>
        <v>4377909.9</v>
      </c>
      <c r="P19" s="70"/>
    </row>
    <row r="20" spans="1:15" s="33" customFormat="1" ht="12" customHeight="1">
      <c r="A20" s="21" t="s">
        <v>409</v>
      </c>
      <c r="B20" s="22">
        <v>3</v>
      </c>
      <c r="C20" s="23" t="s">
        <v>410</v>
      </c>
      <c r="D20" s="21">
        <v>6</v>
      </c>
      <c r="E20" s="24" t="s">
        <v>24</v>
      </c>
      <c r="F20" s="25" t="s">
        <v>410</v>
      </c>
      <c r="G20" s="21" t="s">
        <v>409</v>
      </c>
      <c r="H20" s="22">
        <v>3</v>
      </c>
      <c r="I20" s="30">
        <v>64807662</v>
      </c>
      <c r="J20" s="26">
        <v>0.541417</v>
      </c>
      <c r="K20" s="26">
        <v>0.017471</v>
      </c>
      <c r="L20" s="26">
        <v>0</v>
      </c>
      <c r="M20" s="26">
        <v>0</v>
      </c>
      <c r="N20" s="26">
        <v>0.558888</v>
      </c>
      <c r="O20" s="41">
        <v>362202.24</v>
      </c>
    </row>
    <row r="21" spans="1:15" s="33" customFormat="1" ht="12" customHeight="1">
      <c r="A21" s="21" t="s">
        <v>409</v>
      </c>
      <c r="B21" s="22">
        <v>3</v>
      </c>
      <c r="C21" s="23" t="s">
        <v>410</v>
      </c>
      <c r="D21" s="21">
        <v>59</v>
      </c>
      <c r="E21" s="24" t="s">
        <v>404</v>
      </c>
      <c r="F21" s="25" t="s">
        <v>410</v>
      </c>
      <c r="G21" s="21" t="s">
        <v>409</v>
      </c>
      <c r="H21" s="22">
        <v>3</v>
      </c>
      <c r="I21" s="30">
        <v>197530023</v>
      </c>
      <c r="J21" s="26">
        <v>0.541417</v>
      </c>
      <c r="K21" s="26">
        <v>0.017471</v>
      </c>
      <c r="L21" s="26">
        <v>0</v>
      </c>
      <c r="M21" s="26">
        <v>0</v>
      </c>
      <c r="N21" s="26">
        <v>0.558888</v>
      </c>
      <c r="O21" s="41">
        <v>1103971.49</v>
      </c>
    </row>
    <row r="22" spans="1:15" s="33" customFormat="1" ht="12" customHeight="1">
      <c r="A22" s="21" t="s">
        <v>409</v>
      </c>
      <c r="B22" s="22">
        <v>3</v>
      </c>
      <c r="C22" s="23" t="s">
        <v>410</v>
      </c>
      <c r="D22" s="21">
        <v>71</v>
      </c>
      <c r="E22" s="24" t="s">
        <v>53</v>
      </c>
      <c r="F22" s="25" t="s">
        <v>410</v>
      </c>
      <c r="G22" s="21" t="s">
        <v>409</v>
      </c>
      <c r="H22" s="22">
        <v>3</v>
      </c>
      <c r="I22" s="30">
        <v>171594492</v>
      </c>
      <c r="J22" s="26">
        <v>0.541417</v>
      </c>
      <c r="K22" s="26">
        <v>0.017471</v>
      </c>
      <c r="L22" s="26">
        <v>0</v>
      </c>
      <c r="M22" s="26">
        <v>0</v>
      </c>
      <c r="N22" s="26">
        <v>0.558888</v>
      </c>
      <c r="O22" s="41">
        <v>959021.07</v>
      </c>
    </row>
    <row r="23" spans="1:15" s="33" customFormat="1" ht="12" customHeight="1">
      <c r="A23" s="34"/>
      <c r="B23" s="35"/>
      <c r="C23" s="36"/>
      <c r="D23" s="34"/>
      <c r="E23" s="37"/>
      <c r="F23" s="64" t="s">
        <v>602</v>
      </c>
      <c r="G23" s="34"/>
      <c r="H23" s="35"/>
      <c r="I23" s="65">
        <f>SUM(I20:I22)</f>
        <v>433932177</v>
      </c>
      <c r="J23" s="71"/>
      <c r="K23" s="71"/>
      <c r="L23" s="71"/>
      <c r="M23" s="71"/>
      <c r="N23" s="71"/>
      <c r="O23" s="66">
        <f>SUM(O20:O22)</f>
        <v>2425194.8</v>
      </c>
    </row>
    <row r="24" spans="1:15" s="33" customFormat="1" ht="12" customHeight="1">
      <c r="A24" s="21" t="s">
        <v>411</v>
      </c>
      <c r="B24" s="22">
        <v>3</v>
      </c>
      <c r="C24" s="23" t="s">
        <v>412</v>
      </c>
      <c r="D24" s="21">
        <v>2</v>
      </c>
      <c r="E24" s="24" t="s">
        <v>16</v>
      </c>
      <c r="F24" s="25" t="s">
        <v>412</v>
      </c>
      <c r="G24" s="21" t="s">
        <v>411</v>
      </c>
      <c r="H24" s="22">
        <v>3</v>
      </c>
      <c r="I24" s="30">
        <v>164891521</v>
      </c>
      <c r="J24" s="26">
        <v>0.952166</v>
      </c>
      <c r="K24" s="26">
        <v>0.020864</v>
      </c>
      <c r="L24" s="26">
        <v>0</v>
      </c>
      <c r="M24" s="26">
        <v>0</v>
      </c>
      <c r="N24" s="26">
        <v>0.97303</v>
      </c>
      <c r="O24" s="41">
        <v>1604444.1</v>
      </c>
    </row>
    <row r="25" spans="1:15" s="33" customFormat="1" ht="12" customHeight="1">
      <c r="A25" s="21" t="s">
        <v>411</v>
      </c>
      <c r="B25" s="22">
        <v>3</v>
      </c>
      <c r="C25" s="23" t="s">
        <v>412</v>
      </c>
      <c r="D25" s="21">
        <v>6</v>
      </c>
      <c r="E25" s="24" t="s">
        <v>24</v>
      </c>
      <c r="F25" s="25" t="s">
        <v>412</v>
      </c>
      <c r="G25" s="21" t="s">
        <v>411</v>
      </c>
      <c r="H25" s="22">
        <v>3</v>
      </c>
      <c r="I25" s="30">
        <v>20137641</v>
      </c>
      <c r="J25" s="26">
        <v>0.952166</v>
      </c>
      <c r="K25" s="26">
        <v>0.020864</v>
      </c>
      <c r="L25" s="26">
        <v>0</v>
      </c>
      <c r="M25" s="26">
        <v>0</v>
      </c>
      <c r="N25" s="26">
        <v>0.97303</v>
      </c>
      <c r="O25" s="41">
        <v>195945.29</v>
      </c>
    </row>
    <row r="26" spans="1:15" s="33" customFormat="1" ht="12" customHeight="1">
      <c r="A26" s="21" t="s">
        <v>411</v>
      </c>
      <c r="B26" s="22">
        <v>3</v>
      </c>
      <c r="C26" s="23" t="s">
        <v>412</v>
      </c>
      <c r="D26" s="21">
        <v>59</v>
      </c>
      <c r="E26" s="24" t="s">
        <v>404</v>
      </c>
      <c r="F26" s="25" t="s">
        <v>412</v>
      </c>
      <c r="G26" s="21" t="s">
        <v>411</v>
      </c>
      <c r="H26" s="22">
        <v>3</v>
      </c>
      <c r="I26" s="30">
        <v>233982617</v>
      </c>
      <c r="J26" s="26">
        <v>0.952166</v>
      </c>
      <c r="K26" s="26">
        <v>0.020864</v>
      </c>
      <c r="L26" s="26">
        <v>0</v>
      </c>
      <c r="M26" s="26">
        <v>0</v>
      </c>
      <c r="N26" s="26">
        <v>0.97303</v>
      </c>
      <c r="O26" s="41">
        <v>2276721.01</v>
      </c>
    </row>
    <row r="27" spans="1:15" s="33" customFormat="1" ht="12" customHeight="1">
      <c r="A27" s="21" t="s">
        <v>411</v>
      </c>
      <c r="B27" s="22">
        <v>3</v>
      </c>
      <c r="C27" s="23" t="s">
        <v>412</v>
      </c>
      <c r="D27" s="21">
        <v>70</v>
      </c>
      <c r="E27" s="24" t="s">
        <v>21</v>
      </c>
      <c r="F27" s="25" t="s">
        <v>412</v>
      </c>
      <c r="G27" s="21" t="s">
        <v>411</v>
      </c>
      <c r="H27" s="22">
        <v>3</v>
      </c>
      <c r="I27" s="30">
        <v>65197966</v>
      </c>
      <c r="J27" s="26">
        <v>0.952166</v>
      </c>
      <c r="K27" s="26">
        <v>0.020864</v>
      </c>
      <c r="L27" s="26">
        <v>0</v>
      </c>
      <c r="M27" s="26">
        <v>0</v>
      </c>
      <c r="N27" s="26">
        <v>0.97303</v>
      </c>
      <c r="O27" s="41">
        <v>634395.76</v>
      </c>
    </row>
    <row r="28" spans="1:15" s="33" customFormat="1" ht="12" customHeight="1">
      <c r="A28" s="34"/>
      <c r="B28" s="35"/>
      <c r="C28" s="36"/>
      <c r="D28" s="34"/>
      <c r="E28" s="37"/>
      <c r="F28" s="64" t="s">
        <v>602</v>
      </c>
      <c r="G28" s="34"/>
      <c r="H28" s="35"/>
      <c r="I28" s="65">
        <f>SUM(I24:I27)</f>
        <v>484209745</v>
      </c>
      <c r="J28" s="71"/>
      <c r="K28" s="71"/>
      <c r="L28" s="71"/>
      <c r="M28" s="71"/>
      <c r="N28" s="71"/>
      <c r="O28" s="66">
        <f>SUM(O24:O27)</f>
        <v>4711506.16</v>
      </c>
    </row>
    <row r="29" spans="1:15" s="33" customFormat="1" ht="12" customHeight="1">
      <c r="A29" s="21" t="s">
        <v>413</v>
      </c>
      <c r="B29" s="22">
        <v>3</v>
      </c>
      <c r="C29" s="23" t="s">
        <v>414</v>
      </c>
      <c r="D29" s="21">
        <v>56</v>
      </c>
      <c r="E29" s="24" t="s">
        <v>180</v>
      </c>
      <c r="F29" s="25" t="s">
        <v>414</v>
      </c>
      <c r="G29" s="21" t="s">
        <v>413</v>
      </c>
      <c r="H29" s="22">
        <v>3</v>
      </c>
      <c r="I29" s="30">
        <v>4679800</v>
      </c>
      <c r="J29" s="26">
        <v>0.921501</v>
      </c>
      <c r="K29" s="26">
        <v>0</v>
      </c>
      <c r="L29" s="26">
        <v>0</v>
      </c>
      <c r="M29" s="26">
        <v>0</v>
      </c>
      <c r="N29" s="26">
        <v>0.921501</v>
      </c>
      <c r="O29" s="41">
        <v>43124.43</v>
      </c>
    </row>
    <row r="30" spans="1:15" s="33" customFormat="1" ht="12" customHeight="1">
      <c r="A30" s="21" t="s">
        <v>413</v>
      </c>
      <c r="B30" s="22">
        <v>3</v>
      </c>
      <c r="C30" s="23" t="s">
        <v>414</v>
      </c>
      <c r="D30" s="21">
        <v>60</v>
      </c>
      <c r="E30" s="24" t="s">
        <v>31</v>
      </c>
      <c r="F30" s="25" t="s">
        <v>414</v>
      </c>
      <c r="G30" s="21" t="s">
        <v>413</v>
      </c>
      <c r="H30" s="22">
        <v>3</v>
      </c>
      <c r="I30" s="30">
        <v>157465674</v>
      </c>
      <c r="J30" s="26">
        <v>0.921501</v>
      </c>
      <c r="K30" s="26">
        <v>0</v>
      </c>
      <c r="L30" s="26">
        <v>0</v>
      </c>
      <c r="M30" s="26">
        <v>0</v>
      </c>
      <c r="N30" s="26">
        <v>0.921501</v>
      </c>
      <c r="O30" s="41">
        <v>1451047.13</v>
      </c>
    </row>
    <row r="31" spans="1:15" s="33" customFormat="1" ht="12" customHeight="1">
      <c r="A31" s="34"/>
      <c r="B31" s="35"/>
      <c r="C31" s="36"/>
      <c r="D31" s="34"/>
      <c r="E31" s="37"/>
      <c r="F31" s="64" t="s">
        <v>602</v>
      </c>
      <c r="G31" s="34"/>
      <c r="H31" s="35"/>
      <c r="I31" s="65">
        <f>SUM(I29:I30)</f>
        <v>162145474</v>
      </c>
      <c r="J31" s="71"/>
      <c r="K31" s="71"/>
      <c r="L31" s="71"/>
      <c r="M31" s="71"/>
      <c r="N31" s="71"/>
      <c r="O31" s="66">
        <f>SUM(O29:O30)</f>
        <v>1494171.5599999998</v>
      </c>
    </row>
    <row r="32" spans="1:15" s="33" customFormat="1" ht="12" customHeight="1">
      <c r="A32" s="21" t="s">
        <v>415</v>
      </c>
      <c r="B32" s="22">
        <v>3</v>
      </c>
      <c r="C32" s="23" t="s">
        <v>416</v>
      </c>
      <c r="D32" s="21">
        <v>41</v>
      </c>
      <c r="E32" s="24" t="s">
        <v>152</v>
      </c>
      <c r="F32" s="25" t="s">
        <v>416</v>
      </c>
      <c r="G32" s="21" t="s">
        <v>415</v>
      </c>
      <c r="H32" s="22">
        <v>3</v>
      </c>
      <c r="I32" s="30">
        <v>62303619</v>
      </c>
      <c r="J32" s="26">
        <v>1.054226</v>
      </c>
      <c r="K32" s="26">
        <v>0.030401</v>
      </c>
      <c r="L32" s="26">
        <v>0</v>
      </c>
      <c r="M32" s="26">
        <v>0</v>
      </c>
      <c r="N32" s="26">
        <v>1.084627</v>
      </c>
      <c r="O32" s="41">
        <v>675762.05</v>
      </c>
    </row>
    <row r="33" spans="1:15" s="33" customFormat="1" ht="12" customHeight="1">
      <c r="A33" s="21" t="s">
        <v>415</v>
      </c>
      <c r="B33" s="22">
        <v>3</v>
      </c>
      <c r="C33" s="23" t="s">
        <v>416</v>
      </c>
      <c r="D33" s="21">
        <v>61</v>
      </c>
      <c r="E33" s="24" t="s">
        <v>308</v>
      </c>
      <c r="F33" s="25" t="s">
        <v>416</v>
      </c>
      <c r="G33" s="21" t="s">
        <v>415</v>
      </c>
      <c r="H33" s="22">
        <v>3</v>
      </c>
      <c r="I33" s="30">
        <v>615341083</v>
      </c>
      <c r="J33" s="26">
        <v>1.054226</v>
      </c>
      <c r="K33" s="26">
        <v>0.030401</v>
      </c>
      <c r="L33" s="26">
        <v>0</v>
      </c>
      <c r="M33" s="26">
        <v>0</v>
      </c>
      <c r="N33" s="26">
        <v>1.084627</v>
      </c>
      <c r="O33" s="41">
        <v>6674156.1</v>
      </c>
    </row>
    <row r="34" spans="1:15" s="33" customFormat="1" ht="12" customHeight="1">
      <c r="A34" s="34"/>
      <c r="B34" s="35"/>
      <c r="C34" s="36"/>
      <c r="D34" s="34"/>
      <c r="E34" s="37"/>
      <c r="F34" s="64" t="s">
        <v>602</v>
      </c>
      <c r="G34" s="34"/>
      <c r="H34" s="35"/>
      <c r="I34" s="65">
        <f>SUM(I32:I33)</f>
        <v>677644702</v>
      </c>
      <c r="J34" s="71"/>
      <c r="K34" s="71"/>
      <c r="L34" s="71"/>
      <c r="M34" s="71"/>
      <c r="N34" s="71"/>
      <c r="O34" s="66">
        <f>SUM(O32:O33)</f>
        <v>7349918.149999999</v>
      </c>
    </row>
    <row r="35" spans="1:15" s="33" customFormat="1" ht="12" customHeight="1">
      <c r="A35" s="21" t="s">
        <v>417</v>
      </c>
      <c r="B35" s="22">
        <v>3</v>
      </c>
      <c r="C35" s="23" t="s">
        <v>418</v>
      </c>
      <c r="D35" s="21">
        <v>47</v>
      </c>
      <c r="E35" s="24" t="s">
        <v>301</v>
      </c>
      <c r="F35" s="25" t="s">
        <v>418</v>
      </c>
      <c r="G35" s="21" t="s">
        <v>417</v>
      </c>
      <c r="H35" s="22">
        <v>3</v>
      </c>
      <c r="I35" s="30">
        <v>26696364</v>
      </c>
      <c r="J35" s="26">
        <v>0.950096</v>
      </c>
      <c r="K35" s="26">
        <v>0.015194</v>
      </c>
      <c r="L35" s="26">
        <v>0</v>
      </c>
      <c r="M35" s="26">
        <v>0</v>
      </c>
      <c r="N35" s="26">
        <v>0.96529</v>
      </c>
      <c r="O35" s="41">
        <v>257697.35</v>
      </c>
    </row>
    <row r="36" spans="1:15" s="33" customFormat="1" ht="12" customHeight="1">
      <c r="A36" s="21" t="s">
        <v>417</v>
      </c>
      <c r="B36" s="22">
        <v>3</v>
      </c>
      <c r="C36" s="23" t="s">
        <v>418</v>
      </c>
      <c r="D36" s="21">
        <v>61</v>
      </c>
      <c r="E36" s="24" t="s">
        <v>308</v>
      </c>
      <c r="F36" s="25" t="s">
        <v>418</v>
      </c>
      <c r="G36" s="21" t="s">
        <v>417</v>
      </c>
      <c r="H36" s="22">
        <v>3</v>
      </c>
      <c r="I36" s="30">
        <v>124855623</v>
      </c>
      <c r="J36" s="26">
        <v>0.950096</v>
      </c>
      <c r="K36" s="26">
        <v>0.015194</v>
      </c>
      <c r="L36" s="26">
        <v>0</v>
      </c>
      <c r="M36" s="26">
        <v>0</v>
      </c>
      <c r="N36" s="26">
        <v>0.96529</v>
      </c>
      <c r="O36" s="41">
        <v>1205218.77</v>
      </c>
    </row>
    <row r="37" spans="1:15" s="33" customFormat="1" ht="12" customHeight="1">
      <c r="A37" s="21" t="s">
        <v>417</v>
      </c>
      <c r="B37" s="22">
        <v>3</v>
      </c>
      <c r="C37" s="23" t="s">
        <v>418</v>
      </c>
      <c r="D37" s="21">
        <v>63</v>
      </c>
      <c r="E37" s="24" t="s">
        <v>50</v>
      </c>
      <c r="F37" s="25" t="s">
        <v>418</v>
      </c>
      <c r="G37" s="21" t="s">
        <v>417</v>
      </c>
      <c r="H37" s="22">
        <v>3</v>
      </c>
      <c r="I37" s="30">
        <v>48420801</v>
      </c>
      <c r="J37" s="26">
        <v>0.950096</v>
      </c>
      <c r="K37" s="26">
        <v>0.015194</v>
      </c>
      <c r="L37" s="26">
        <v>0</v>
      </c>
      <c r="M37" s="26">
        <v>0</v>
      </c>
      <c r="N37" s="26">
        <v>0.96529</v>
      </c>
      <c r="O37" s="41">
        <v>467401.18</v>
      </c>
    </row>
    <row r="38" spans="1:15" s="33" customFormat="1" ht="12" customHeight="1">
      <c r="A38" s="34"/>
      <c r="B38" s="35"/>
      <c r="C38" s="36"/>
      <c r="D38" s="34"/>
      <c r="E38" s="37"/>
      <c r="F38" s="64" t="s">
        <v>602</v>
      </c>
      <c r="G38" s="34"/>
      <c r="H38" s="35"/>
      <c r="I38" s="65">
        <f>SUM(I35:I37)</f>
        <v>199972788</v>
      </c>
      <c r="J38" s="71"/>
      <c r="K38" s="71"/>
      <c r="L38" s="71"/>
      <c r="M38" s="71"/>
      <c r="N38" s="71"/>
      <c r="O38" s="66">
        <f>SUM(O35:O37)</f>
        <v>1930317.3</v>
      </c>
    </row>
    <row r="39" spans="1:15" s="33" customFormat="1" ht="12" customHeight="1">
      <c r="A39" s="21" t="s">
        <v>419</v>
      </c>
      <c r="B39" s="22">
        <v>3</v>
      </c>
      <c r="C39" s="23" t="s">
        <v>420</v>
      </c>
      <c r="D39" s="21">
        <v>4</v>
      </c>
      <c r="E39" s="24" t="s">
        <v>35</v>
      </c>
      <c r="F39" s="25" t="s">
        <v>420</v>
      </c>
      <c r="G39" s="21" t="s">
        <v>419</v>
      </c>
      <c r="H39" s="22">
        <v>3</v>
      </c>
      <c r="I39" s="30">
        <v>4553189</v>
      </c>
      <c r="J39" s="26">
        <v>1.02908</v>
      </c>
      <c r="K39" s="26">
        <v>0.020918</v>
      </c>
      <c r="L39" s="26">
        <v>0</v>
      </c>
      <c r="M39" s="26">
        <v>0</v>
      </c>
      <c r="N39" s="26">
        <v>1.049998</v>
      </c>
      <c r="O39" s="41">
        <v>47808.39</v>
      </c>
    </row>
    <row r="40" spans="1:15" s="33" customFormat="1" ht="12" customHeight="1">
      <c r="A40" s="21" t="s">
        <v>419</v>
      </c>
      <c r="B40" s="22">
        <v>3</v>
      </c>
      <c r="C40" s="23" t="s">
        <v>420</v>
      </c>
      <c r="D40" s="21">
        <v>7</v>
      </c>
      <c r="E40" s="24" t="s">
        <v>56</v>
      </c>
      <c r="F40" s="25" t="s">
        <v>420</v>
      </c>
      <c r="G40" s="21" t="s">
        <v>419</v>
      </c>
      <c r="H40" s="22">
        <v>3</v>
      </c>
      <c r="I40" s="30">
        <v>163051</v>
      </c>
      <c r="J40" s="26">
        <v>1.02908</v>
      </c>
      <c r="K40" s="26">
        <v>0.020918</v>
      </c>
      <c r="L40" s="26">
        <v>0</v>
      </c>
      <c r="M40" s="26">
        <v>0</v>
      </c>
      <c r="N40" s="26">
        <v>1.049998</v>
      </c>
      <c r="O40" s="41">
        <v>1712.04</v>
      </c>
    </row>
    <row r="41" spans="1:15" s="33" customFormat="1" ht="12" customHeight="1">
      <c r="A41" s="21" t="s">
        <v>419</v>
      </c>
      <c r="B41" s="22">
        <v>3</v>
      </c>
      <c r="C41" s="23" t="s">
        <v>420</v>
      </c>
      <c r="D41" s="21">
        <v>62</v>
      </c>
      <c r="E41" s="24" t="s">
        <v>36</v>
      </c>
      <c r="F41" s="25" t="s">
        <v>420</v>
      </c>
      <c r="G41" s="21" t="s">
        <v>419</v>
      </c>
      <c r="H41" s="22">
        <v>3</v>
      </c>
      <c r="I41" s="30">
        <v>186806520</v>
      </c>
      <c r="J41" s="26">
        <v>1.02908</v>
      </c>
      <c r="K41" s="26">
        <v>0.020918</v>
      </c>
      <c r="L41" s="26">
        <v>0</v>
      </c>
      <c r="M41" s="26">
        <v>0</v>
      </c>
      <c r="N41" s="26">
        <v>1.049998</v>
      </c>
      <c r="O41" s="41">
        <v>1961464.36</v>
      </c>
    </row>
    <row r="42" spans="1:15" s="33" customFormat="1" ht="12" customHeight="1">
      <c r="A42" s="21" t="s">
        <v>419</v>
      </c>
      <c r="B42" s="22">
        <v>3</v>
      </c>
      <c r="C42" s="23" t="s">
        <v>420</v>
      </c>
      <c r="D42" s="21">
        <v>79</v>
      </c>
      <c r="E42" s="24" t="s">
        <v>37</v>
      </c>
      <c r="F42" s="25" t="s">
        <v>420</v>
      </c>
      <c r="G42" s="21" t="s">
        <v>419</v>
      </c>
      <c r="H42" s="22">
        <v>3</v>
      </c>
      <c r="I42" s="30">
        <v>50012493</v>
      </c>
      <c r="J42" s="26">
        <v>1.02908</v>
      </c>
      <c r="K42" s="26">
        <v>0.020918</v>
      </c>
      <c r="L42" s="26">
        <v>0</v>
      </c>
      <c r="M42" s="26">
        <v>0</v>
      </c>
      <c r="N42" s="26">
        <v>1.049998</v>
      </c>
      <c r="O42" s="41">
        <v>525130.03</v>
      </c>
    </row>
    <row r="43" spans="1:15" s="33" customFormat="1" ht="12" customHeight="1">
      <c r="A43" s="34"/>
      <c r="B43" s="35"/>
      <c r="C43" s="36"/>
      <c r="D43" s="34"/>
      <c r="E43" s="37"/>
      <c r="F43" s="64" t="s">
        <v>602</v>
      </c>
      <c r="G43" s="34"/>
      <c r="H43" s="35"/>
      <c r="I43" s="65">
        <f>SUM(I39:I42)</f>
        <v>241535253</v>
      </c>
      <c r="J43" s="71"/>
      <c r="K43" s="71"/>
      <c r="L43" s="71"/>
      <c r="M43" s="71"/>
      <c r="N43" s="71"/>
      <c r="O43" s="66">
        <f>SUM(O39:O42)</f>
        <v>2536114.8200000003</v>
      </c>
    </row>
    <row r="44" spans="1:15" s="33" customFormat="1" ht="12" customHeight="1">
      <c r="A44" s="21" t="s">
        <v>421</v>
      </c>
      <c r="B44" s="22">
        <v>3</v>
      </c>
      <c r="C44" s="23" t="s">
        <v>422</v>
      </c>
      <c r="D44" s="21">
        <v>7</v>
      </c>
      <c r="E44" s="24" t="s">
        <v>56</v>
      </c>
      <c r="F44" s="25" t="s">
        <v>422</v>
      </c>
      <c r="G44" s="21" t="s">
        <v>421</v>
      </c>
      <c r="H44" s="22">
        <v>3</v>
      </c>
      <c r="I44" s="30">
        <v>5303491</v>
      </c>
      <c r="J44" s="26">
        <v>0.961383</v>
      </c>
      <c r="K44" s="26">
        <v>0.010102</v>
      </c>
      <c r="L44" s="26">
        <v>0</v>
      </c>
      <c r="M44" s="26">
        <v>0</v>
      </c>
      <c r="N44" s="26">
        <v>0.971485</v>
      </c>
      <c r="O44" s="41">
        <v>51522.62</v>
      </c>
    </row>
    <row r="45" spans="1:15" s="33" customFormat="1" ht="12" customHeight="1">
      <c r="A45" s="21" t="s">
        <v>421</v>
      </c>
      <c r="B45" s="22">
        <v>3</v>
      </c>
      <c r="C45" s="23" t="s">
        <v>422</v>
      </c>
      <c r="D45" s="21">
        <v>62</v>
      </c>
      <c r="E45" s="24" t="s">
        <v>36</v>
      </c>
      <c r="F45" s="25" t="s">
        <v>422</v>
      </c>
      <c r="G45" s="21" t="s">
        <v>421</v>
      </c>
      <c r="H45" s="22">
        <v>3</v>
      </c>
      <c r="I45" s="30">
        <v>470894017</v>
      </c>
      <c r="J45" s="26">
        <v>0.961383</v>
      </c>
      <c r="K45" s="26">
        <v>0.010102</v>
      </c>
      <c r="L45" s="26">
        <v>0</v>
      </c>
      <c r="M45" s="26">
        <v>0</v>
      </c>
      <c r="N45" s="26">
        <v>0.971485</v>
      </c>
      <c r="O45" s="41">
        <v>4574664.86</v>
      </c>
    </row>
    <row r="46" spans="1:15" s="33" customFormat="1" ht="12" customHeight="1">
      <c r="A46" s="34"/>
      <c r="B46" s="35"/>
      <c r="C46" s="36"/>
      <c r="D46" s="34"/>
      <c r="E46" s="37"/>
      <c r="F46" s="64" t="s">
        <v>602</v>
      </c>
      <c r="G46" s="34"/>
      <c r="H46" s="35"/>
      <c r="I46" s="65">
        <f>SUM(I44:I45)</f>
        <v>476197508</v>
      </c>
      <c r="J46" s="71"/>
      <c r="K46" s="71"/>
      <c r="L46" s="71"/>
      <c r="M46" s="71"/>
      <c r="N46" s="71"/>
      <c r="O46" s="66">
        <f>SUM(O44:O45)</f>
        <v>4626187.48</v>
      </c>
    </row>
    <row r="47" spans="1:15" s="33" customFormat="1" ht="12" customHeight="1">
      <c r="A47" s="21" t="s">
        <v>423</v>
      </c>
      <c r="B47" s="22">
        <v>3</v>
      </c>
      <c r="C47" s="23" t="s">
        <v>424</v>
      </c>
      <c r="D47" s="21">
        <v>6</v>
      </c>
      <c r="E47" s="24" t="s">
        <v>24</v>
      </c>
      <c r="F47" s="25" t="s">
        <v>424</v>
      </c>
      <c r="G47" s="21" t="s">
        <v>423</v>
      </c>
      <c r="H47" s="22">
        <v>3</v>
      </c>
      <c r="I47" s="30">
        <v>2450782</v>
      </c>
      <c r="J47" s="26">
        <v>1.02</v>
      </c>
      <c r="K47" s="26">
        <v>0.03</v>
      </c>
      <c r="L47" s="26">
        <v>0</v>
      </c>
      <c r="M47" s="26">
        <v>0</v>
      </c>
      <c r="N47" s="26">
        <v>1.05</v>
      </c>
      <c r="O47" s="41">
        <v>25733.21</v>
      </c>
    </row>
    <row r="48" spans="1:15" s="33" customFormat="1" ht="12" customHeight="1">
      <c r="A48" s="21" t="s">
        <v>423</v>
      </c>
      <c r="B48" s="22">
        <v>3</v>
      </c>
      <c r="C48" s="23" t="s">
        <v>424</v>
      </c>
      <c r="D48" s="21">
        <v>61</v>
      </c>
      <c r="E48" s="24" t="s">
        <v>308</v>
      </c>
      <c r="F48" s="25" t="s">
        <v>424</v>
      </c>
      <c r="G48" s="21" t="s">
        <v>423</v>
      </c>
      <c r="H48" s="22">
        <v>3</v>
      </c>
      <c r="I48" s="30">
        <v>10539739</v>
      </c>
      <c r="J48" s="26">
        <v>1.02</v>
      </c>
      <c r="K48" s="26">
        <v>0.03</v>
      </c>
      <c r="L48" s="26">
        <v>0</v>
      </c>
      <c r="M48" s="26">
        <v>0</v>
      </c>
      <c r="N48" s="26">
        <v>1.05</v>
      </c>
      <c r="O48" s="41">
        <v>110667.19</v>
      </c>
    </row>
    <row r="49" spans="1:15" s="33" customFormat="1" ht="12" customHeight="1">
      <c r="A49" s="21" t="s">
        <v>423</v>
      </c>
      <c r="B49" s="22">
        <v>3</v>
      </c>
      <c r="C49" s="23" t="s">
        <v>424</v>
      </c>
      <c r="D49" s="21">
        <v>63</v>
      </c>
      <c r="E49" s="24" t="s">
        <v>50</v>
      </c>
      <c r="F49" s="25" t="s">
        <v>424</v>
      </c>
      <c r="G49" s="21" t="s">
        <v>423</v>
      </c>
      <c r="H49" s="22">
        <v>3</v>
      </c>
      <c r="I49" s="30">
        <v>338393065</v>
      </c>
      <c r="J49" s="26">
        <v>1.02</v>
      </c>
      <c r="K49" s="26">
        <v>0.03</v>
      </c>
      <c r="L49" s="26">
        <v>0</v>
      </c>
      <c r="M49" s="26">
        <v>0</v>
      </c>
      <c r="N49" s="26">
        <v>1.05</v>
      </c>
      <c r="O49" s="41">
        <v>3553124.69</v>
      </c>
    </row>
    <row r="50" spans="1:15" s="33" customFormat="1" ht="12" customHeight="1">
      <c r="A50" s="34"/>
      <c r="B50" s="35"/>
      <c r="C50" s="36"/>
      <c r="D50" s="34"/>
      <c r="E50" s="37"/>
      <c r="F50" s="64" t="s">
        <v>602</v>
      </c>
      <c r="G50" s="34"/>
      <c r="H50" s="35"/>
      <c r="I50" s="65">
        <f>SUM(I47:I49)</f>
        <v>351383586</v>
      </c>
      <c r="J50" s="71"/>
      <c r="K50" s="71"/>
      <c r="L50" s="71"/>
      <c r="M50" s="71"/>
      <c r="N50" s="71"/>
      <c r="O50" s="95">
        <f>SUM(O47:O49)</f>
        <v>3689525.09</v>
      </c>
    </row>
    <row r="51" ht="12.75">
      <c r="A51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F19">
      <selection activeCell="O52" sqref="O52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52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425</v>
      </c>
      <c r="B4" s="22">
        <v>3</v>
      </c>
      <c r="C4" s="23" t="s">
        <v>426</v>
      </c>
      <c r="D4" s="21">
        <v>61</v>
      </c>
      <c r="E4" s="24" t="s">
        <v>308</v>
      </c>
      <c r="F4" s="25" t="s">
        <v>426</v>
      </c>
      <c r="G4" s="21" t="s">
        <v>425</v>
      </c>
      <c r="H4" s="22">
        <v>3</v>
      </c>
      <c r="I4" s="30">
        <v>99856694</v>
      </c>
      <c r="J4" s="26">
        <v>0.782299</v>
      </c>
      <c r="K4" s="26">
        <v>0.11627900000000001</v>
      </c>
      <c r="L4" s="26">
        <v>0</v>
      </c>
      <c r="M4" s="26">
        <v>0</v>
      </c>
      <c r="N4" s="26">
        <v>0.898578</v>
      </c>
      <c r="O4" s="96">
        <v>897290.24</v>
      </c>
    </row>
    <row r="5" spans="1:15" s="33" customFormat="1" ht="12" customHeight="1">
      <c r="A5" s="21" t="s">
        <v>425</v>
      </c>
      <c r="B5" s="22">
        <v>3</v>
      </c>
      <c r="C5" s="23" t="s">
        <v>426</v>
      </c>
      <c r="D5" s="21">
        <v>63</v>
      </c>
      <c r="E5" s="24" t="s">
        <v>50</v>
      </c>
      <c r="F5" s="25" t="s">
        <v>426</v>
      </c>
      <c r="G5" s="21" t="s">
        <v>425</v>
      </c>
      <c r="H5" s="22">
        <v>3</v>
      </c>
      <c r="I5" s="30">
        <v>262423463</v>
      </c>
      <c r="J5" s="26">
        <v>0.782299</v>
      </c>
      <c r="K5" s="26">
        <v>0.11627900000000001</v>
      </c>
      <c r="L5" s="26">
        <v>0</v>
      </c>
      <c r="M5" s="26">
        <v>0</v>
      </c>
      <c r="N5" s="26">
        <v>0.898578</v>
      </c>
      <c r="O5" s="41">
        <v>2358079.49</v>
      </c>
    </row>
    <row r="6" spans="1:15" s="33" customFormat="1" ht="12" customHeight="1">
      <c r="A6" s="21" t="s">
        <v>425</v>
      </c>
      <c r="B6" s="22">
        <v>3</v>
      </c>
      <c r="C6" s="23" t="s">
        <v>426</v>
      </c>
      <c r="D6" s="21">
        <v>71</v>
      </c>
      <c r="E6" s="24" t="s">
        <v>53</v>
      </c>
      <c r="F6" s="25" t="s">
        <v>426</v>
      </c>
      <c r="G6" s="21" t="s">
        <v>425</v>
      </c>
      <c r="H6" s="22">
        <v>3</v>
      </c>
      <c r="I6" s="30">
        <v>305586958</v>
      </c>
      <c r="J6" s="26">
        <v>0.782299</v>
      </c>
      <c r="K6" s="26">
        <v>0.11627900000000001</v>
      </c>
      <c r="L6" s="26">
        <v>0</v>
      </c>
      <c r="M6" s="26">
        <v>0</v>
      </c>
      <c r="N6" s="26">
        <v>0.898578</v>
      </c>
      <c r="O6" s="41">
        <v>2745937.1</v>
      </c>
    </row>
    <row r="7" spans="1:15" s="33" customFormat="1" ht="12" customHeight="1">
      <c r="A7" s="21" t="s">
        <v>425</v>
      </c>
      <c r="B7" s="22">
        <v>3</v>
      </c>
      <c r="C7" s="23" t="s">
        <v>426</v>
      </c>
      <c r="D7" s="21">
        <v>72</v>
      </c>
      <c r="E7" s="24" t="s">
        <v>193</v>
      </c>
      <c r="F7" s="25" t="s">
        <v>426</v>
      </c>
      <c r="G7" s="21" t="s">
        <v>425</v>
      </c>
      <c r="H7" s="22">
        <v>3</v>
      </c>
      <c r="I7" s="30">
        <v>48956138</v>
      </c>
      <c r="J7" s="26">
        <v>0.782299</v>
      </c>
      <c r="K7" s="26">
        <v>0.11627900000000001</v>
      </c>
      <c r="L7" s="26">
        <v>0</v>
      </c>
      <c r="M7" s="26">
        <v>0</v>
      </c>
      <c r="N7" s="26">
        <v>0.898578</v>
      </c>
      <c r="O7" s="41">
        <v>439909.07</v>
      </c>
    </row>
    <row r="8" spans="1:15" s="33" customFormat="1" ht="12" customHeight="1">
      <c r="A8" s="34"/>
      <c r="B8" s="35"/>
      <c r="C8" s="36"/>
      <c r="D8" s="34"/>
      <c r="E8" s="37"/>
      <c r="F8" s="67" t="s">
        <v>602</v>
      </c>
      <c r="G8" s="34"/>
      <c r="H8" s="35"/>
      <c r="I8" s="65">
        <f>SUM(I4:I7)</f>
        <v>716823253</v>
      </c>
      <c r="J8" s="71"/>
      <c r="K8" s="71"/>
      <c r="L8" s="71"/>
      <c r="M8" s="71"/>
      <c r="N8" s="71"/>
      <c r="O8" s="66">
        <f>SUM(O4:O7)</f>
        <v>6441215.9</v>
      </c>
    </row>
    <row r="9" spans="1:15" s="42" customFormat="1" ht="12.75">
      <c r="A9" s="43" t="s">
        <v>427</v>
      </c>
      <c r="B9" s="44">
        <v>3</v>
      </c>
      <c r="C9" s="45" t="s">
        <v>428</v>
      </c>
      <c r="D9" s="43">
        <v>49</v>
      </c>
      <c r="E9" s="46" t="s">
        <v>285</v>
      </c>
      <c r="F9" s="47" t="s">
        <v>428</v>
      </c>
      <c r="G9" s="43" t="s">
        <v>427</v>
      </c>
      <c r="H9" s="44">
        <v>3</v>
      </c>
      <c r="I9" s="48">
        <v>35359133</v>
      </c>
      <c r="J9" s="49">
        <v>0.77388</v>
      </c>
      <c r="K9" s="49">
        <v>0.063824</v>
      </c>
      <c r="L9" s="49">
        <v>0</v>
      </c>
      <c r="M9" s="49">
        <v>0</v>
      </c>
      <c r="N9" s="49">
        <v>0.837704</v>
      </c>
      <c r="O9" s="50">
        <v>296204.95</v>
      </c>
    </row>
    <row r="10" spans="1:15" s="42" customFormat="1" ht="12.75">
      <c r="A10" s="21" t="s">
        <v>427</v>
      </c>
      <c r="B10" s="22">
        <v>3</v>
      </c>
      <c r="C10" s="23" t="s">
        <v>428</v>
      </c>
      <c r="D10" s="21">
        <v>64</v>
      </c>
      <c r="E10" s="24" t="s">
        <v>348</v>
      </c>
      <c r="F10" s="25" t="s">
        <v>428</v>
      </c>
      <c r="G10" s="21" t="s">
        <v>427</v>
      </c>
      <c r="H10" s="22">
        <v>3</v>
      </c>
      <c r="I10" s="30">
        <v>271156751</v>
      </c>
      <c r="J10" s="26">
        <v>0.77388</v>
      </c>
      <c r="K10" s="26">
        <v>0.063824</v>
      </c>
      <c r="L10" s="26">
        <v>0</v>
      </c>
      <c r="M10" s="26">
        <v>0</v>
      </c>
      <c r="N10" s="26">
        <v>0.837704</v>
      </c>
      <c r="O10" s="41">
        <v>2271491.08</v>
      </c>
    </row>
    <row r="11" spans="1:15" s="42" customFormat="1" ht="12.75">
      <c r="A11" s="21" t="s">
        <v>427</v>
      </c>
      <c r="B11" s="22">
        <v>3</v>
      </c>
      <c r="C11" s="23" t="s">
        <v>428</v>
      </c>
      <c r="D11" s="21">
        <v>66</v>
      </c>
      <c r="E11" s="24" t="s">
        <v>112</v>
      </c>
      <c r="F11" s="25" t="s">
        <v>428</v>
      </c>
      <c r="G11" s="21" t="s">
        <v>427</v>
      </c>
      <c r="H11" s="22">
        <v>3</v>
      </c>
      <c r="I11" s="30">
        <v>6073784</v>
      </c>
      <c r="J11" s="26">
        <v>0.77388</v>
      </c>
      <c r="K11" s="26">
        <v>0.063824</v>
      </c>
      <c r="L11" s="26">
        <v>0</v>
      </c>
      <c r="M11" s="26">
        <v>0</v>
      </c>
      <c r="N11" s="26">
        <v>0.837704</v>
      </c>
      <c r="O11" s="41">
        <v>50880.35</v>
      </c>
    </row>
    <row r="12" spans="1:15" s="42" customFormat="1" ht="12.75">
      <c r="A12" s="21" t="s">
        <v>427</v>
      </c>
      <c r="B12" s="22">
        <v>3</v>
      </c>
      <c r="C12" s="23" t="s">
        <v>428</v>
      </c>
      <c r="D12" s="21">
        <v>67</v>
      </c>
      <c r="E12" s="24" t="s">
        <v>280</v>
      </c>
      <c r="F12" s="25" t="s">
        <v>428</v>
      </c>
      <c r="G12" s="21" t="s">
        <v>427</v>
      </c>
      <c r="H12" s="22">
        <v>3</v>
      </c>
      <c r="I12" s="30">
        <v>319925</v>
      </c>
      <c r="J12" s="26">
        <v>0.77388</v>
      </c>
      <c r="K12" s="26">
        <v>0.063824</v>
      </c>
      <c r="L12" s="26">
        <v>0</v>
      </c>
      <c r="M12" s="26">
        <v>0</v>
      </c>
      <c r="N12" s="26">
        <v>0.837704</v>
      </c>
      <c r="O12" s="41">
        <v>2680.02</v>
      </c>
    </row>
    <row r="13" spans="1:15" s="42" customFormat="1" ht="12.75">
      <c r="A13" s="21" t="s">
        <v>427</v>
      </c>
      <c r="B13" s="22">
        <v>3</v>
      </c>
      <c r="C13" s="23" t="s">
        <v>428</v>
      </c>
      <c r="D13" s="21">
        <v>74</v>
      </c>
      <c r="E13" s="24" t="s">
        <v>429</v>
      </c>
      <c r="F13" s="25" t="s">
        <v>428</v>
      </c>
      <c r="G13" s="21" t="s">
        <v>427</v>
      </c>
      <c r="H13" s="22">
        <v>3</v>
      </c>
      <c r="I13" s="30">
        <v>667979</v>
      </c>
      <c r="J13" s="26">
        <v>0.77388</v>
      </c>
      <c r="K13" s="26">
        <v>0.063824</v>
      </c>
      <c r="L13" s="26">
        <v>0</v>
      </c>
      <c r="M13" s="26">
        <v>0</v>
      </c>
      <c r="N13" s="26">
        <v>0.837704</v>
      </c>
      <c r="O13" s="41">
        <v>5595.69</v>
      </c>
    </row>
    <row r="14" spans="1:15" s="42" customFormat="1" ht="12.75">
      <c r="A14" s="34"/>
      <c r="B14" s="35"/>
      <c r="C14" s="36"/>
      <c r="D14" s="34"/>
      <c r="E14" s="37"/>
      <c r="F14" s="64" t="s">
        <v>602</v>
      </c>
      <c r="G14" s="34"/>
      <c r="H14" s="35"/>
      <c r="I14" s="65">
        <f>SUM(I9:I13)</f>
        <v>313577572</v>
      </c>
      <c r="J14" s="71"/>
      <c r="K14" s="71"/>
      <c r="L14" s="71"/>
      <c r="M14" s="71"/>
      <c r="N14" s="71"/>
      <c r="O14" s="66">
        <f>SUM(O9:O13)</f>
        <v>2626852.0900000003</v>
      </c>
    </row>
    <row r="15" spans="1:15" s="42" customFormat="1" ht="12.75">
      <c r="A15" s="21" t="s">
        <v>430</v>
      </c>
      <c r="B15" s="22">
        <v>3</v>
      </c>
      <c r="C15" s="23" t="s">
        <v>431</v>
      </c>
      <c r="D15" s="21">
        <v>64</v>
      </c>
      <c r="E15" s="24" t="s">
        <v>348</v>
      </c>
      <c r="F15" s="25" t="s">
        <v>431</v>
      </c>
      <c r="G15" s="21" t="s">
        <v>430</v>
      </c>
      <c r="H15" s="22">
        <v>3</v>
      </c>
      <c r="I15" s="30">
        <v>496981365</v>
      </c>
      <c r="J15" s="26">
        <v>1.035628</v>
      </c>
      <c r="K15" s="26">
        <v>0.014368</v>
      </c>
      <c r="L15" s="26">
        <v>0</v>
      </c>
      <c r="M15" s="26">
        <v>0</v>
      </c>
      <c r="N15" s="26">
        <v>1.049996</v>
      </c>
      <c r="O15" s="41">
        <v>5218283.59</v>
      </c>
    </row>
    <row r="16" spans="1:15" s="42" customFormat="1" ht="12.75">
      <c r="A16" s="21" t="s">
        <v>430</v>
      </c>
      <c r="B16" s="22">
        <v>3</v>
      </c>
      <c r="C16" s="23" t="s">
        <v>431</v>
      </c>
      <c r="D16" s="21">
        <v>74</v>
      </c>
      <c r="E16" s="24" t="s">
        <v>429</v>
      </c>
      <c r="F16" s="25" t="s">
        <v>431</v>
      </c>
      <c r="G16" s="21" t="s">
        <v>430</v>
      </c>
      <c r="H16" s="22">
        <v>3</v>
      </c>
      <c r="I16" s="30">
        <v>199833</v>
      </c>
      <c r="J16" s="26">
        <v>1.035628</v>
      </c>
      <c r="K16" s="26">
        <v>0.014368</v>
      </c>
      <c r="L16" s="26">
        <v>0</v>
      </c>
      <c r="M16" s="26">
        <v>0</v>
      </c>
      <c r="N16" s="26">
        <v>1.049996</v>
      </c>
      <c r="O16" s="41">
        <v>2098.24</v>
      </c>
    </row>
    <row r="17" spans="1:15" s="42" customFormat="1" ht="12.75">
      <c r="A17" s="34"/>
      <c r="B17" s="35"/>
      <c r="C17" s="36"/>
      <c r="D17" s="34"/>
      <c r="E17" s="37"/>
      <c r="F17" s="38"/>
      <c r="G17" s="34"/>
      <c r="H17" s="35"/>
      <c r="I17" s="65">
        <f>SUM(I15:I16)</f>
        <v>497181198</v>
      </c>
      <c r="J17" s="39"/>
      <c r="K17" s="39"/>
      <c r="L17" s="39"/>
      <c r="M17" s="39"/>
      <c r="N17" s="39"/>
      <c r="O17" s="66">
        <f>SUM(O15:O16)</f>
        <v>5220381.83</v>
      </c>
    </row>
    <row r="18" spans="1:15" s="42" customFormat="1" ht="12.75">
      <c r="A18" s="21" t="s">
        <v>437</v>
      </c>
      <c r="B18" s="22">
        <v>3</v>
      </c>
      <c r="C18" s="23" t="s">
        <v>613</v>
      </c>
      <c r="D18" s="21">
        <v>65</v>
      </c>
      <c r="E18" s="24" t="s">
        <v>436</v>
      </c>
      <c r="F18" s="25" t="s">
        <v>613</v>
      </c>
      <c r="G18" s="21" t="s">
        <v>437</v>
      </c>
      <c r="H18" s="22">
        <v>3</v>
      </c>
      <c r="I18" s="30">
        <v>261095320</v>
      </c>
      <c r="J18" s="26">
        <v>1.02255</v>
      </c>
      <c r="K18" s="26">
        <v>0.05982</v>
      </c>
      <c r="L18" s="26">
        <v>0</v>
      </c>
      <c r="M18" s="26">
        <v>0</v>
      </c>
      <c r="N18" s="26">
        <v>1.08237</v>
      </c>
      <c r="O18" s="41">
        <v>2826017.42</v>
      </c>
    </row>
    <row r="19" spans="1:15" s="42" customFormat="1" ht="12.75">
      <c r="A19" s="21" t="s">
        <v>437</v>
      </c>
      <c r="B19" s="22">
        <v>3</v>
      </c>
      <c r="C19" s="23" t="s">
        <v>613</v>
      </c>
      <c r="D19" s="21">
        <v>85</v>
      </c>
      <c r="E19" s="24" t="s">
        <v>258</v>
      </c>
      <c r="F19" s="25" t="s">
        <v>613</v>
      </c>
      <c r="G19" s="21" t="s">
        <v>437</v>
      </c>
      <c r="H19" s="22">
        <v>3</v>
      </c>
      <c r="I19" s="30">
        <v>408424</v>
      </c>
      <c r="J19" s="26">
        <v>1.02255</v>
      </c>
      <c r="K19" s="26">
        <v>0.05982</v>
      </c>
      <c r="L19" s="26">
        <v>0</v>
      </c>
      <c r="M19" s="26">
        <v>0</v>
      </c>
      <c r="N19" s="26">
        <v>1.08237</v>
      </c>
      <c r="O19" s="41">
        <v>4420.65</v>
      </c>
    </row>
    <row r="20" spans="1:15" s="42" customFormat="1" ht="12.75">
      <c r="A20" s="21" t="s">
        <v>437</v>
      </c>
      <c r="B20" s="22">
        <v>3</v>
      </c>
      <c r="C20" s="23" t="s">
        <v>613</v>
      </c>
      <c r="D20" s="21">
        <v>91</v>
      </c>
      <c r="E20" s="24" t="s">
        <v>9</v>
      </c>
      <c r="F20" s="25" t="s">
        <v>613</v>
      </c>
      <c r="G20" s="21" t="s">
        <v>437</v>
      </c>
      <c r="H20" s="22">
        <v>3</v>
      </c>
      <c r="I20" s="30">
        <v>93116758</v>
      </c>
      <c r="J20" s="26">
        <v>1.02255</v>
      </c>
      <c r="K20" s="26">
        <v>0.05982</v>
      </c>
      <c r="L20" s="26">
        <v>0</v>
      </c>
      <c r="M20" s="26">
        <v>0</v>
      </c>
      <c r="N20" s="26">
        <v>1.08237</v>
      </c>
      <c r="O20" s="41">
        <v>1007867.95</v>
      </c>
    </row>
    <row r="21" spans="1:15" s="42" customFormat="1" ht="12.75">
      <c r="A21" s="34"/>
      <c r="B21" s="35"/>
      <c r="C21" s="36"/>
      <c r="D21" s="34"/>
      <c r="E21" s="37"/>
      <c r="F21" s="64" t="s">
        <v>602</v>
      </c>
      <c r="G21" s="34"/>
      <c r="H21" s="35"/>
      <c r="I21" s="65">
        <f>SUM(I18:I20)</f>
        <v>354620502</v>
      </c>
      <c r="J21" s="39"/>
      <c r="K21" s="39"/>
      <c r="L21" s="39"/>
      <c r="M21" s="39"/>
      <c r="N21" s="39"/>
      <c r="O21" s="66">
        <f>SUM(O18:O20)</f>
        <v>3838306.0199999996</v>
      </c>
    </row>
    <row r="22" spans="1:15" s="42" customFormat="1" ht="12.75">
      <c r="A22" s="21" t="s">
        <v>432</v>
      </c>
      <c r="B22" s="22">
        <v>3</v>
      </c>
      <c r="C22" s="23" t="s">
        <v>433</v>
      </c>
      <c r="D22" s="21">
        <v>1</v>
      </c>
      <c r="E22" s="24" t="s">
        <v>2</v>
      </c>
      <c r="F22" s="25" t="s">
        <v>434</v>
      </c>
      <c r="G22" s="21" t="s">
        <v>435</v>
      </c>
      <c r="H22" s="22">
        <v>3</v>
      </c>
      <c r="I22" s="30">
        <v>9798505</v>
      </c>
      <c r="J22" s="26">
        <v>0.800074</v>
      </c>
      <c r="K22" s="26">
        <v>0.038099</v>
      </c>
      <c r="L22" s="26">
        <v>0</v>
      </c>
      <c r="M22" s="26">
        <v>0</v>
      </c>
      <c r="N22" s="26">
        <v>0.838173</v>
      </c>
      <c r="O22" s="41">
        <v>82128.46</v>
      </c>
    </row>
    <row r="23" spans="1:15" s="42" customFormat="1" ht="12.75">
      <c r="A23" s="21" t="s">
        <v>432</v>
      </c>
      <c r="B23" s="22">
        <v>3</v>
      </c>
      <c r="C23" s="23" t="s">
        <v>433</v>
      </c>
      <c r="D23" s="21">
        <v>18</v>
      </c>
      <c r="E23" s="24" t="s">
        <v>10</v>
      </c>
      <c r="F23" s="25" t="s">
        <v>639</v>
      </c>
      <c r="G23" s="21" t="s">
        <v>435</v>
      </c>
      <c r="H23" s="22">
        <v>3</v>
      </c>
      <c r="I23" s="30">
        <v>665599537</v>
      </c>
      <c r="J23" s="26">
        <v>0.800074</v>
      </c>
      <c r="K23" s="26">
        <v>0.038099</v>
      </c>
      <c r="L23" s="26">
        <v>0</v>
      </c>
      <c r="M23" s="26">
        <v>0</v>
      </c>
      <c r="N23" s="26">
        <v>0.838173</v>
      </c>
      <c r="O23" s="41">
        <v>5578875.35</v>
      </c>
    </row>
    <row r="24" spans="1:15" s="42" customFormat="1" ht="12.75">
      <c r="A24" s="21" t="s">
        <v>432</v>
      </c>
      <c r="B24" s="22">
        <v>3</v>
      </c>
      <c r="C24" s="23" t="s">
        <v>433</v>
      </c>
      <c r="D24" s="21">
        <v>65</v>
      </c>
      <c r="E24" s="24" t="s">
        <v>436</v>
      </c>
      <c r="F24" s="25" t="s">
        <v>438</v>
      </c>
      <c r="G24" s="21" t="s">
        <v>435</v>
      </c>
      <c r="H24" s="22">
        <v>3</v>
      </c>
      <c r="I24" s="30">
        <v>46715818</v>
      </c>
      <c r="J24" s="26">
        <v>0.800074</v>
      </c>
      <c r="K24" s="26">
        <v>0.038099</v>
      </c>
      <c r="L24" s="26">
        <v>0</v>
      </c>
      <c r="M24" s="26">
        <v>0</v>
      </c>
      <c r="N24" s="26">
        <v>0.838173</v>
      </c>
      <c r="O24" s="41">
        <v>391559.37</v>
      </c>
    </row>
    <row r="25" spans="1:15" s="42" customFormat="1" ht="12.75">
      <c r="A25" s="21" t="s">
        <v>432</v>
      </c>
      <c r="B25" s="22">
        <v>3</v>
      </c>
      <c r="C25" s="23" t="s">
        <v>433</v>
      </c>
      <c r="D25" s="21">
        <v>1</v>
      </c>
      <c r="E25" s="24" t="s">
        <v>2</v>
      </c>
      <c r="F25" s="25" t="s">
        <v>600</v>
      </c>
      <c r="G25" s="21" t="s">
        <v>601</v>
      </c>
      <c r="H25" s="22">
        <v>3</v>
      </c>
      <c r="I25" s="30">
        <v>1054365</v>
      </c>
      <c r="J25" s="26">
        <v>0.800074</v>
      </c>
      <c r="K25" s="26">
        <v>0.038099</v>
      </c>
      <c r="L25" s="26">
        <v>0</v>
      </c>
      <c r="M25" s="26">
        <v>0</v>
      </c>
      <c r="N25" s="26">
        <v>0.838173</v>
      </c>
      <c r="O25" s="41">
        <v>8837.41</v>
      </c>
    </row>
    <row r="26" spans="1:15" s="42" customFormat="1" ht="12.75">
      <c r="A26" s="21" t="s">
        <v>432</v>
      </c>
      <c r="B26" s="22">
        <v>3</v>
      </c>
      <c r="C26" s="23" t="s">
        <v>433</v>
      </c>
      <c r="D26" s="21">
        <v>18</v>
      </c>
      <c r="E26" s="24" t="s">
        <v>10</v>
      </c>
      <c r="F26" s="25" t="s">
        <v>600</v>
      </c>
      <c r="G26" s="21" t="s">
        <v>601</v>
      </c>
      <c r="H26" s="22">
        <v>3</v>
      </c>
      <c r="I26" s="30">
        <v>5449078</v>
      </c>
      <c r="J26" s="26">
        <v>0.800074</v>
      </c>
      <c r="K26" s="26">
        <v>0.038099</v>
      </c>
      <c r="L26" s="26">
        <v>0</v>
      </c>
      <c r="M26" s="26">
        <v>0</v>
      </c>
      <c r="N26" s="26">
        <v>0.838173</v>
      </c>
      <c r="O26" s="41">
        <v>45672.68</v>
      </c>
    </row>
    <row r="27" spans="1:15" s="42" customFormat="1" ht="12.75">
      <c r="A27" s="21" t="s">
        <v>432</v>
      </c>
      <c r="B27" s="22">
        <v>3</v>
      </c>
      <c r="C27" s="23" t="s">
        <v>433</v>
      </c>
      <c r="D27" s="21">
        <v>65</v>
      </c>
      <c r="E27" s="24" t="s">
        <v>436</v>
      </c>
      <c r="F27" s="25" t="s">
        <v>600</v>
      </c>
      <c r="G27" s="21" t="s">
        <v>601</v>
      </c>
      <c r="H27" s="22">
        <v>3</v>
      </c>
      <c r="I27" s="30">
        <v>301564026</v>
      </c>
      <c r="J27" s="26">
        <v>0.800074</v>
      </c>
      <c r="K27" s="26">
        <v>0.038099</v>
      </c>
      <c r="L27" s="26">
        <v>0</v>
      </c>
      <c r="M27" s="26">
        <v>0</v>
      </c>
      <c r="N27" s="26">
        <v>0.838173</v>
      </c>
      <c r="O27" s="41">
        <v>2527627.99</v>
      </c>
    </row>
    <row r="28" spans="1:15" s="42" customFormat="1" ht="12.75">
      <c r="A28" s="21" t="s">
        <v>432</v>
      </c>
      <c r="B28" s="22">
        <v>3</v>
      </c>
      <c r="C28" s="23" t="s">
        <v>433</v>
      </c>
      <c r="D28" s="21">
        <v>91</v>
      </c>
      <c r="E28" s="24" t="s">
        <v>9</v>
      </c>
      <c r="F28" s="25" t="s">
        <v>600</v>
      </c>
      <c r="G28" s="21" t="s">
        <v>601</v>
      </c>
      <c r="H28" s="22">
        <v>3</v>
      </c>
      <c r="I28" s="30">
        <v>30336987</v>
      </c>
      <c r="J28" s="26">
        <v>0.800074</v>
      </c>
      <c r="K28" s="26">
        <v>0.038099</v>
      </c>
      <c r="L28" s="26">
        <v>0</v>
      </c>
      <c r="M28" s="26">
        <v>0</v>
      </c>
      <c r="N28" s="26">
        <v>0.838173</v>
      </c>
      <c r="O28" s="41">
        <v>254276.46</v>
      </c>
    </row>
    <row r="29" spans="1:15" s="42" customFormat="1" ht="12.75">
      <c r="A29" s="34"/>
      <c r="B29" s="35"/>
      <c r="C29" s="36"/>
      <c r="D29" s="34"/>
      <c r="E29" s="37"/>
      <c r="F29" s="64" t="s">
        <v>602</v>
      </c>
      <c r="G29" s="34"/>
      <c r="H29" s="35"/>
      <c r="I29" s="65">
        <f>SUM(I22:I28)</f>
        <v>1060518316</v>
      </c>
      <c r="J29" s="39"/>
      <c r="K29" s="39"/>
      <c r="L29" s="39"/>
      <c r="M29" s="39"/>
      <c r="N29" s="39"/>
      <c r="O29" s="66">
        <f>SUM(O22:O28)</f>
        <v>8888977.72</v>
      </c>
    </row>
    <row r="30" spans="1:15" s="42" customFormat="1" ht="12.75">
      <c r="A30" s="21" t="s">
        <v>439</v>
      </c>
      <c r="B30" s="22">
        <v>3</v>
      </c>
      <c r="C30" s="23" t="s">
        <v>440</v>
      </c>
      <c r="D30" s="21">
        <v>13</v>
      </c>
      <c r="E30" s="24" t="s">
        <v>104</v>
      </c>
      <c r="F30" s="25" t="s">
        <v>440</v>
      </c>
      <c r="G30" s="21" t="s">
        <v>439</v>
      </c>
      <c r="H30" s="22">
        <v>3</v>
      </c>
      <c r="I30" s="30">
        <v>44503115</v>
      </c>
      <c r="J30" s="26">
        <v>0.950691</v>
      </c>
      <c r="K30" s="26">
        <v>0.01537</v>
      </c>
      <c r="L30" s="26">
        <v>0</v>
      </c>
      <c r="M30" s="26">
        <v>0</v>
      </c>
      <c r="N30" s="26">
        <v>0.966061</v>
      </c>
      <c r="O30" s="41">
        <v>429927.34</v>
      </c>
    </row>
    <row r="31" spans="1:15" s="42" customFormat="1" ht="12.75">
      <c r="A31" s="21" t="s">
        <v>439</v>
      </c>
      <c r="B31" s="22">
        <v>3</v>
      </c>
      <c r="C31" s="23" t="s">
        <v>440</v>
      </c>
      <c r="D31" s="21">
        <v>49</v>
      </c>
      <c r="E31" s="24" t="s">
        <v>285</v>
      </c>
      <c r="F31" s="25" t="s">
        <v>440</v>
      </c>
      <c r="G31" s="21" t="s">
        <v>439</v>
      </c>
      <c r="H31" s="22">
        <v>3</v>
      </c>
      <c r="I31" s="30">
        <v>835170</v>
      </c>
      <c r="J31" s="26">
        <v>0.950691</v>
      </c>
      <c r="K31" s="26">
        <v>0.01537</v>
      </c>
      <c r="L31" s="26">
        <v>0</v>
      </c>
      <c r="M31" s="26">
        <v>0</v>
      </c>
      <c r="N31" s="26">
        <v>0.966061</v>
      </c>
      <c r="O31" s="41">
        <v>8068.25</v>
      </c>
    </row>
    <row r="32" spans="1:15" s="42" customFormat="1" ht="12.75">
      <c r="A32" s="21" t="s">
        <v>439</v>
      </c>
      <c r="B32" s="22">
        <v>3</v>
      </c>
      <c r="C32" s="23" t="s">
        <v>440</v>
      </c>
      <c r="D32" s="21">
        <v>66</v>
      </c>
      <c r="E32" s="24" t="s">
        <v>112</v>
      </c>
      <c r="F32" s="25" t="s">
        <v>440</v>
      </c>
      <c r="G32" s="21" t="s">
        <v>439</v>
      </c>
      <c r="H32" s="22">
        <v>3</v>
      </c>
      <c r="I32" s="30">
        <v>612031806</v>
      </c>
      <c r="J32" s="26">
        <v>0.950691</v>
      </c>
      <c r="K32" s="26">
        <v>0.01537</v>
      </c>
      <c r="L32" s="26">
        <v>0</v>
      </c>
      <c r="M32" s="26">
        <v>0</v>
      </c>
      <c r="N32" s="26">
        <v>0.966061</v>
      </c>
      <c r="O32" s="41">
        <v>5912600.34</v>
      </c>
    </row>
    <row r="33" spans="1:15" s="42" customFormat="1" ht="12.75">
      <c r="A33" s="34"/>
      <c r="B33" s="35"/>
      <c r="C33" s="36"/>
      <c r="D33" s="34"/>
      <c r="E33" s="37"/>
      <c r="F33" s="64" t="s">
        <v>602</v>
      </c>
      <c r="G33" s="34"/>
      <c r="H33" s="35"/>
      <c r="I33" s="65">
        <f>SUM(I30:I32)</f>
        <v>657370091</v>
      </c>
      <c r="J33" s="71"/>
      <c r="K33" s="71"/>
      <c r="L33" s="71"/>
      <c r="M33" s="71"/>
      <c r="N33" s="71"/>
      <c r="O33" s="66">
        <f>SUM(O30:O32)</f>
        <v>6350595.93</v>
      </c>
    </row>
    <row r="34" spans="1:15" s="42" customFormat="1" ht="12.75">
      <c r="A34" s="21" t="s">
        <v>441</v>
      </c>
      <c r="B34" s="22">
        <v>3</v>
      </c>
      <c r="C34" s="23" t="s">
        <v>442</v>
      </c>
      <c r="D34" s="21">
        <v>13</v>
      </c>
      <c r="E34" s="24" t="s">
        <v>104</v>
      </c>
      <c r="F34" s="25" t="s">
        <v>442</v>
      </c>
      <c r="G34" s="21" t="s">
        <v>441</v>
      </c>
      <c r="H34" s="22">
        <v>3</v>
      </c>
      <c r="I34" s="30">
        <v>65772417</v>
      </c>
      <c r="J34" s="26">
        <v>1.0516</v>
      </c>
      <c r="K34" s="26">
        <v>0.041659</v>
      </c>
      <c r="L34" s="26">
        <v>0</v>
      </c>
      <c r="M34" s="26">
        <v>0.012602</v>
      </c>
      <c r="N34" s="26">
        <v>1.105861</v>
      </c>
      <c r="O34" s="41">
        <v>727351.59</v>
      </c>
    </row>
    <row r="35" spans="1:15" s="42" customFormat="1" ht="12.75">
      <c r="A35" s="21" t="s">
        <v>441</v>
      </c>
      <c r="B35" s="22">
        <v>3</v>
      </c>
      <c r="C35" s="23" t="s">
        <v>442</v>
      </c>
      <c r="D35" s="21">
        <v>64</v>
      </c>
      <c r="E35" s="24" t="s">
        <v>348</v>
      </c>
      <c r="F35" s="25" t="s">
        <v>442</v>
      </c>
      <c r="G35" s="21" t="s">
        <v>441</v>
      </c>
      <c r="H35" s="22">
        <v>3</v>
      </c>
      <c r="I35" s="30">
        <v>831565</v>
      </c>
      <c r="J35" s="26">
        <v>1.0516</v>
      </c>
      <c r="K35" s="26">
        <v>0.041659</v>
      </c>
      <c r="L35" s="26">
        <v>0</v>
      </c>
      <c r="M35" s="26">
        <v>0.012602</v>
      </c>
      <c r="N35" s="26">
        <v>1.105861</v>
      </c>
      <c r="O35" s="41">
        <v>9195.96</v>
      </c>
    </row>
    <row r="36" spans="1:15" s="42" customFormat="1" ht="12.75">
      <c r="A36" s="21" t="s">
        <v>441</v>
      </c>
      <c r="B36" s="22">
        <v>3</v>
      </c>
      <c r="C36" s="23" t="s">
        <v>442</v>
      </c>
      <c r="D36" s="21">
        <v>66</v>
      </c>
      <c r="E36" s="24" t="s">
        <v>112</v>
      </c>
      <c r="F36" s="25" t="s">
        <v>442</v>
      </c>
      <c r="G36" s="21" t="s">
        <v>441</v>
      </c>
      <c r="H36" s="22">
        <v>3</v>
      </c>
      <c r="I36" s="30">
        <v>735146255</v>
      </c>
      <c r="J36" s="26">
        <v>1.0516</v>
      </c>
      <c r="K36" s="26">
        <v>0.041659</v>
      </c>
      <c r="L36" s="26">
        <v>0</v>
      </c>
      <c r="M36" s="26">
        <v>0.012602</v>
      </c>
      <c r="N36" s="26">
        <v>1.105861</v>
      </c>
      <c r="O36" s="41">
        <v>8129695.73</v>
      </c>
    </row>
    <row r="37" spans="1:15" s="42" customFormat="1" ht="12.75">
      <c r="A37" s="34"/>
      <c r="B37" s="35"/>
      <c r="C37" s="36"/>
      <c r="D37" s="34"/>
      <c r="E37" s="37"/>
      <c r="F37" s="64" t="s">
        <v>602</v>
      </c>
      <c r="G37" s="34"/>
      <c r="H37" s="35"/>
      <c r="I37" s="65">
        <f>SUM(I34:I36)</f>
        <v>801750237</v>
      </c>
      <c r="J37" s="71"/>
      <c r="K37" s="71"/>
      <c r="L37" s="71"/>
      <c r="M37" s="71"/>
      <c r="N37" s="71"/>
      <c r="O37" s="66">
        <f>SUM(O34:O36)</f>
        <v>8866243.280000001</v>
      </c>
    </row>
    <row r="38" spans="1:15" s="42" customFormat="1" ht="12.75">
      <c r="A38" s="21" t="s">
        <v>443</v>
      </c>
      <c r="B38" s="22">
        <v>3</v>
      </c>
      <c r="C38" s="23" t="s">
        <v>444</v>
      </c>
      <c r="D38" s="21">
        <v>55</v>
      </c>
      <c r="E38" s="24" t="s">
        <v>286</v>
      </c>
      <c r="F38" s="25" t="s">
        <v>444</v>
      </c>
      <c r="G38" s="21" t="s">
        <v>443</v>
      </c>
      <c r="H38" s="22">
        <v>3</v>
      </c>
      <c r="I38" s="30">
        <v>178039608</v>
      </c>
      <c r="J38" s="26">
        <v>0.999555</v>
      </c>
      <c r="K38" s="26">
        <v>0.049691</v>
      </c>
      <c r="L38" s="26">
        <v>0</v>
      </c>
      <c r="M38" s="26">
        <v>0</v>
      </c>
      <c r="N38" s="26">
        <v>1.049246</v>
      </c>
      <c r="O38" s="41">
        <v>1868073.47</v>
      </c>
    </row>
    <row r="39" spans="1:15" s="42" customFormat="1" ht="12.75">
      <c r="A39" s="21" t="s">
        <v>443</v>
      </c>
      <c r="B39" s="22">
        <v>3</v>
      </c>
      <c r="C39" s="23" t="s">
        <v>444</v>
      </c>
      <c r="D39" s="21">
        <v>66</v>
      </c>
      <c r="E39" s="24" t="s">
        <v>112</v>
      </c>
      <c r="F39" s="25" t="s">
        <v>444</v>
      </c>
      <c r="G39" s="21" t="s">
        <v>443</v>
      </c>
      <c r="H39" s="22">
        <v>3</v>
      </c>
      <c r="I39" s="30">
        <v>224842155</v>
      </c>
      <c r="J39" s="26">
        <v>0.999555</v>
      </c>
      <c r="K39" s="26">
        <v>0.049691</v>
      </c>
      <c r="L39" s="26">
        <v>0</v>
      </c>
      <c r="M39" s="26">
        <v>0</v>
      </c>
      <c r="N39" s="26">
        <v>1.049246</v>
      </c>
      <c r="O39" s="41">
        <v>2359147.41</v>
      </c>
    </row>
    <row r="40" spans="1:15" s="42" customFormat="1" ht="12.75">
      <c r="A40" s="34"/>
      <c r="B40" s="35"/>
      <c r="C40" s="36"/>
      <c r="D40" s="34"/>
      <c r="E40" s="37"/>
      <c r="F40" s="64" t="s">
        <v>602</v>
      </c>
      <c r="G40" s="34"/>
      <c r="H40" s="35"/>
      <c r="I40" s="65">
        <f>SUM(I38:I39)</f>
        <v>402881763</v>
      </c>
      <c r="J40" s="71"/>
      <c r="K40" s="71"/>
      <c r="L40" s="71"/>
      <c r="M40" s="71"/>
      <c r="N40" s="71"/>
      <c r="O40" s="66">
        <f>SUM(O38:O39)</f>
        <v>4227220.88</v>
      </c>
    </row>
    <row r="41" spans="1:15" s="42" customFormat="1" ht="12.75">
      <c r="A41" s="21" t="s">
        <v>445</v>
      </c>
      <c r="B41" s="22">
        <v>3</v>
      </c>
      <c r="C41" s="23" t="s">
        <v>446</v>
      </c>
      <c r="D41" s="21">
        <v>67</v>
      </c>
      <c r="E41" s="24" t="s">
        <v>280</v>
      </c>
      <c r="F41" s="25" t="s">
        <v>446</v>
      </c>
      <c r="G41" s="21" t="s">
        <v>445</v>
      </c>
      <c r="H41" s="22">
        <v>3</v>
      </c>
      <c r="I41" s="30">
        <v>237923674</v>
      </c>
      <c r="J41" s="26">
        <v>0.966604</v>
      </c>
      <c r="K41" s="26">
        <v>0.060208</v>
      </c>
      <c r="L41" s="26">
        <v>0</v>
      </c>
      <c r="M41" s="26">
        <v>0</v>
      </c>
      <c r="N41" s="26">
        <v>1.026812</v>
      </c>
      <c r="O41" s="41">
        <v>2443028.52</v>
      </c>
    </row>
    <row r="42" spans="1:15" s="42" customFormat="1" ht="12.75">
      <c r="A42" s="21" t="s">
        <v>445</v>
      </c>
      <c r="B42" s="22">
        <v>3</v>
      </c>
      <c r="C42" s="23" t="s">
        <v>446</v>
      </c>
      <c r="D42" s="21">
        <v>74</v>
      </c>
      <c r="E42" s="24" t="s">
        <v>429</v>
      </c>
      <c r="F42" s="25" t="s">
        <v>446</v>
      </c>
      <c r="G42" s="21" t="s">
        <v>445</v>
      </c>
      <c r="H42" s="22">
        <v>3</v>
      </c>
      <c r="I42" s="30">
        <v>5308231</v>
      </c>
      <c r="J42" s="26">
        <v>0.966604</v>
      </c>
      <c r="K42" s="26">
        <v>0.060208</v>
      </c>
      <c r="L42" s="26">
        <v>0</v>
      </c>
      <c r="M42" s="26">
        <v>0</v>
      </c>
      <c r="N42" s="26">
        <v>1.026812</v>
      </c>
      <c r="O42" s="41">
        <v>54505.57</v>
      </c>
    </row>
    <row r="43" spans="1:15" s="42" customFormat="1" ht="12.75">
      <c r="A43" s="34"/>
      <c r="B43" s="35"/>
      <c r="C43" s="36"/>
      <c r="D43" s="34"/>
      <c r="E43" s="37"/>
      <c r="F43" s="64" t="s">
        <v>602</v>
      </c>
      <c r="G43" s="34"/>
      <c r="H43" s="35"/>
      <c r="I43" s="65">
        <f>SUM(I41:I42)</f>
        <v>243231905</v>
      </c>
      <c r="J43" s="71"/>
      <c r="K43" s="71"/>
      <c r="L43" s="71"/>
      <c r="M43" s="71"/>
      <c r="N43" s="71"/>
      <c r="O43" s="66">
        <f>SUM(O41:O42)</f>
        <v>2497534.09</v>
      </c>
    </row>
    <row r="44" spans="1:15" s="42" customFormat="1" ht="12.75">
      <c r="A44" s="21" t="s">
        <v>447</v>
      </c>
      <c r="B44" s="22">
        <v>3</v>
      </c>
      <c r="C44" s="23" t="s">
        <v>448</v>
      </c>
      <c r="D44" s="21">
        <v>34</v>
      </c>
      <c r="E44" s="24" t="s">
        <v>279</v>
      </c>
      <c r="F44" s="25" t="s">
        <v>448</v>
      </c>
      <c r="G44" s="21" t="s">
        <v>447</v>
      </c>
      <c r="H44" s="22">
        <v>3</v>
      </c>
      <c r="I44" s="30">
        <v>73651479</v>
      </c>
      <c r="J44" s="26">
        <v>0.889198</v>
      </c>
      <c r="K44" s="26">
        <v>0.090909</v>
      </c>
      <c r="L44" s="26">
        <v>0</v>
      </c>
      <c r="M44" s="26">
        <v>0</v>
      </c>
      <c r="N44" s="26">
        <v>0.980107</v>
      </c>
      <c r="O44" s="41">
        <v>721863.29</v>
      </c>
    </row>
    <row r="45" spans="1:15" s="42" customFormat="1" ht="12.75">
      <c r="A45" s="21" t="s">
        <v>447</v>
      </c>
      <c r="B45" s="22">
        <v>3</v>
      </c>
      <c r="C45" s="23" t="s">
        <v>448</v>
      </c>
      <c r="D45" s="21">
        <v>49</v>
      </c>
      <c r="E45" s="24" t="s">
        <v>285</v>
      </c>
      <c r="F45" s="25" t="s">
        <v>448</v>
      </c>
      <c r="G45" s="21" t="s">
        <v>447</v>
      </c>
      <c r="H45" s="22">
        <v>3</v>
      </c>
      <c r="I45" s="30">
        <v>52506464</v>
      </c>
      <c r="J45" s="26">
        <v>0.889198</v>
      </c>
      <c r="K45" s="26">
        <v>0.090909</v>
      </c>
      <c r="L45" s="26">
        <v>0</v>
      </c>
      <c r="M45" s="26">
        <v>0</v>
      </c>
      <c r="N45" s="26">
        <v>0.980107</v>
      </c>
      <c r="O45" s="41">
        <v>514619.58</v>
      </c>
    </row>
    <row r="46" spans="1:15" s="42" customFormat="1" ht="12.75">
      <c r="A46" s="21" t="s">
        <v>447</v>
      </c>
      <c r="B46" s="22">
        <v>3</v>
      </c>
      <c r="C46" s="23" t="s">
        <v>448</v>
      </c>
      <c r="D46" s="21">
        <v>67</v>
      </c>
      <c r="E46" s="24" t="s">
        <v>280</v>
      </c>
      <c r="F46" s="25" t="s">
        <v>448</v>
      </c>
      <c r="G46" s="21" t="s">
        <v>447</v>
      </c>
      <c r="H46" s="22">
        <v>3</v>
      </c>
      <c r="I46" s="30">
        <v>174774483</v>
      </c>
      <c r="J46" s="26">
        <v>0.889198</v>
      </c>
      <c r="K46" s="26">
        <v>0.090909</v>
      </c>
      <c r="L46" s="26">
        <v>0</v>
      </c>
      <c r="M46" s="26">
        <v>0</v>
      </c>
      <c r="N46" s="26">
        <v>0.980107</v>
      </c>
      <c r="O46" s="41">
        <v>1712976.98</v>
      </c>
    </row>
    <row r="47" spans="1:15" s="42" customFormat="1" ht="12.75">
      <c r="A47" s="34"/>
      <c r="B47" s="35"/>
      <c r="C47" s="36"/>
      <c r="D47" s="34"/>
      <c r="E47" s="37"/>
      <c r="F47" s="64" t="s">
        <v>602</v>
      </c>
      <c r="G47" s="34"/>
      <c r="H47" s="35"/>
      <c r="I47" s="65">
        <f>SUM(I44:I46)</f>
        <v>300932426</v>
      </c>
      <c r="J47" s="71"/>
      <c r="K47" s="71"/>
      <c r="L47" s="71"/>
      <c r="M47" s="71"/>
      <c r="N47" s="71"/>
      <c r="O47" s="66">
        <f>SUM(O44:O46)</f>
        <v>2949459.85</v>
      </c>
    </row>
    <row r="48" spans="1:15" s="42" customFormat="1" ht="12.75">
      <c r="A48" s="21" t="s">
        <v>591</v>
      </c>
      <c r="B48" s="22">
        <v>3</v>
      </c>
      <c r="C48" s="23" t="s">
        <v>592</v>
      </c>
      <c r="D48" s="21">
        <v>15</v>
      </c>
      <c r="E48" s="24" t="s">
        <v>128</v>
      </c>
      <c r="F48" s="25" t="s">
        <v>592</v>
      </c>
      <c r="G48" s="21" t="s">
        <v>591</v>
      </c>
      <c r="H48" s="22">
        <v>3</v>
      </c>
      <c r="I48" s="30">
        <v>47926002</v>
      </c>
      <c r="J48" s="26">
        <v>0.655692</v>
      </c>
      <c r="K48" s="26">
        <v>0.085553</v>
      </c>
      <c r="L48" s="26">
        <v>0</v>
      </c>
      <c r="M48" s="26">
        <v>0</v>
      </c>
      <c r="N48" s="26">
        <v>0.741245</v>
      </c>
      <c r="O48" s="41">
        <v>355249.09</v>
      </c>
    </row>
    <row r="49" spans="1:15" s="42" customFormat="1" ht="12.75">
      <c r="A49" s="21" t="s">
        <v>591</v>
      </c>
      <c r="B49" s="22">
        <v>3</v>
      </c>
      <c r="C49" s="23" t="s">
        <v>592</v>
      </c>
      <c r="D49" s="21">
        <v>51</v>
      </c>
      <c r="E49" s="24" t="s">
        <v>32</v>
      </c>
      <c r="F49" s="25" t="s">
        <v>592</v>
      </c>
      <c r="G49" s="21" t="s">
        <v>591</v>
      </c>
      <c r="H49" s="22">
        <v>3</v>
      </c>
      <c r="I49" s="30">
        <v>3790420</v>
      </c>
      <c r="J49" s="26">
        <v>0.655692</v>
      </c>
      <c r="K49" s="26">
        <v>0.085553</v>
      </c>
      <c r="L49" s="26">
        <v>0</v>
      </c>
      <c r="M49" s="26">
        <v>0</v>
      </c>
      <c r="N49" s="26">
        <v>0.741245</v>
      </c>
      <c r="O49" s="41">
        <v>28096.31</v>
      </c>
    </row>
    <row r="50" spans="1:15" s="42" customFormat="1" ht="12.75">
      <c r="A50" s="21" t="s">
        <v>591</v>
      </c>
      <c r="B50" s="22">
        <v>3</v>
      </c>
      <c r="C50" s="23" t="s">
        <v>592</v>
      </c>
      <c r="D50" s="21">
        <v>56</v>
      </c>
      <c r="E50" s="24" t="s">
        <v>180</v>
      </c>
      <c r="F50" s="25" t="s">
        <v>592</v>
      </c>
      <c r="G50" s="21" t="s">
        <v>591</v>
      </c>
      <c r="H50" s="22">
        <v>3</v>
      </c>
      <c r="I50" s="30">
        <v>924780</v>
      </c>
      <c r="J50" s="26">
        <v>0.655692</v>
      </c>
      <c r="K50" s="26">
        <v>0.085553</v>
      </c>
      <c r="L50" s="26">
        <v>0</v>
      </c>
      <c r="M50" s="26">
        <v>0</v>
      </c>
      <c r="N50" s="26">
        <v>0.741245</v>
      </c>
      <c r="O50" s="41">
        <v>6854.9</v>
      </c>
    </row>
    <row r="51" spans="1:15" s="42" customFormat="1" ht="12.75">
      <c r="A51" s="21" t="s">
        <v>591</v>
      </c>
      <c r="B51" s="22">
        <v>3</v>
      </c>
      <c r="C51" s="23" t="s">
        <v>592</v>
      </c>
      <c r="D51" s="21">
        <v>68</v>
      </c>
      <c r="E51" s="24" t="s">
        <v>223</v>
      </c>
      <c r="F51" s="25" t="s">
        <v>592</v>
      </c>
      <c r="G51" s="21" t="s">
        <v>591</v>
      </c>
      <c r="H51" s="22">
        <v>3</v>
      </c>
      <c r="I51" s="30">
        <v>774220588</v>
      </c>
      <c r="J51" s="26">
        <v>0.655692</v>
      </c>
      <c r="K51" s="26">
        <v>0.085553</v>
      </c>
      <c r="L51" s="26">
        <v>0</v>
      </c>
      <c r="M51" s="26">
        <v>0</v>
      </c>
      <c r="N51" s="26">
        <v>0.741245</v>
      </c>
      <c r="O51" s="41">
        <v>5738871.21</v>
      </c>
    </row>
    <row r="52" spans="1:15" ht="12.75">
      <c r="A52" s="34"/>
      <c r="B52" s="35"/>
      <c r="C52" s="36"/>
      <c r="D52" s="34"/>
      <c r="E52" s="37"/>
      <c r="F52" s="64" t="s">
        <v>602</v>
      </c>
      <c r="G52" s="34"/>
      <c r="H52" s="35"/>
      <c r="I52" s="65">
        <f>SUM(I48:I51)</f>
        <v>826861790</v>
      </c>
      <c r="J52" s="71"/>
      <c r="K52" s="71"/>
      <c r="L52" s="71"/>
      <c r="M52" s="71"/>
      <c r="N52" s="71"/>
      <c r="O52" s="95">
        <f>SUM(O48:O51)</f>
        <v>6129071.51</v>
      </c>
    </row>
    <row r="53" ht="12.75">
      <c r="A53" s="93" t="s">
        <v>648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F25">
      <selection activeCell="O51" sqref="O5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710937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449</v>
      </c>
      <c r="B4" s="22">
        <v>3</v>
      </c>
      <c r="C4" s="23" t="s">
        <v>450</v>
      </c>
      <c r="D4" s="21">
        <v>42</v>
      </c>
      <c r="E4" s="24" t="s">
        <v>261</v>
      </c>
      <c r="F4" s="25" t="s">
        <v>450</v>
      </c>
      <c r="G4" s="21" t="s">
        <v>449</v>
      </c>
      <c r="H4" s="22">
        <v>3</v>
      </c>
      <c r="I4" s="30">
        <v>39045124</v>
      </c>
      <c r="J4" s="26">
        <v>1.023305</v>
      </c>
      <c r="K4" s="26">
        <v>0.078688</v>
      </c>
      <c r="L4" s="26">
        <v>0</v>
      </c>
      <c r="M4" s="26">
        <v>0.131988</v>
      </c>
      <c r="N4" s="26">
        <v>1.233981</v>
      </c>
      <c r="O4" s="96">
        <v>481809.56</v>
      </c>
    </row>
    <row r="5" spans="1:15" s="33" customFormat="1" ht="12" customHeight="1">
      <c r="A5" s="21" t="s">
        <v>449</v>
      </c>
      <c r="B5" s="22">
        <v>3</v>
      </c>
      <c r="C5" s="23" t="s">
        <v>450</v>
      </c>
      <c r="D5" s="21">
        <v>69</v>
      </c>
      <c r="E5" s="24" t="s">
        <v>71</v>
      </c>
      <c r="F5" s="25" t="s">
        <v>450</v>
      </c>
      <c r="G5" s="21" t="s">
        <v>449</v>
      </c>
      <c r="H5" s="22">
        <v>3</v>
      </c>
      <c r="I5" s="30">
        <v>782640510</v>
      </c>
      <c r="J5" s="26">
        <v>1.023305</v>
      </c>
      <c r="K5" s="26">
        <v>0.078688</v>
      </c>
      <c r="L5" s="26">
        <v>0</v>
      </c>
      <c r="M5" s="26">
        <v>0.131988</v>
      </c>
      <c r="N5" s="26">
        <v>1.233981</v>
      </c>
      <c r="O5" s="41">
        <v>9657635.19</v>
      </c>
    </row>
    <row r="6" spans="1:15" s="33" customFormat="1" ht="12" customHeight="1">
      <c r="A6" s="34"/>
      <c r="B6" s="35"/>
      <c r="C6" s="36"/>
      <c r="D6" s="34"/>
      <c r="E6" s="37"/>
      <c r="F6" s="64" t="s">
        <v>602</v>
      </c>
      <c r="G6" s="34"/>
      <c r="H6" s="35"/>
      <c r="I6" s="65">
        <f>SUM(I4:I5)</f>
        <v>821685634</v>
      </c>
      <c r="J6" s="71"/>
      <c r="K6" s="71"/>
      <c r="L6" s="71"/>
      <c r="M6" s="71"/>
      <c r="N6" s="71"/>
      <c r="O6" s="66">
        <f>SUM(O4:O5)</f>
        <v>10139444.75</v>
      </c>
    </row>
    <row r="7" spans="1:15" s="33" customFormat="1" ht="12" customHeight="1">
      <c r="A7" s="21" t="s">
        <v>451</v>
      </c>
      <c r="B7" s="22">
        <v>3</v>
      </c>
      <c r="C7" s="23" t="s">
        <v>452</v>
      </c>
      <c r="D7" s="21">
        <v>37</v>
      </c>
      <c r="E7" s="24" t="s">
        <v>212</v>
      </c>
      <c r="F7" s="25" t="s">
        <v>452</v>
      </c>
      <c r="G7" s="21" t="s">
        <v>451</v>
      </c>
      <c r="H7" s="22">
        <v>3</v>
      </c>
      <c r="I7" s="30">
        <v>186041433</v>
      </c>
      <c r="J7" s="26">
        <v>0.779575</v>
      </c>
      <c r="K7" s="26">
        <v>0.06409000000000001</v>
      </c>
      <c r="L7" s="26">
        <v>0</v>
      </c>
      <c r="M7" s="26">
        <v>0</v>
      </c>
      <c r="N7" s="26">
        <v>0.843665</v>
      </c>
      <c r="O7" s="41">
        <v>1569566.6</v>
      </c>
    </row>
    <row r="8" spans="1:15" s="33" customFormat="1" ht="12" customHeight="1">
      <c r="A8" s="21" t="s">
        <v>451</v>
      </c>
      <c r="B8" s="22">
        <v>3</v>
      </c>
      <c r="C8" s="23" t="s">
        <v>452</v>
      </c>
      <c r="D8" s="21">
        <v>69</v>
      </c>
      <c r="E8" s="24" t="s">
        <v>71</v>
      </c>
      <c r="F8" s="25" t="s">
        <v>452</v>
      </c>
      <c r="G8" s="21" t="s">
        <v>451</v>
      </c>
      <c r="H8" s="22">
        <v>3</v>
      </c>
      <c r="I8" s="30">
        <v>223691047</v>
      </c>
      <c r="J8" s="26">
        <v>0.779575</v>
      </c>
      <c r="K8" s="26">
        <v>0.06409000000000001</v>
      </c>
      <c r="L8" s="26">
        <v>0</v>
      </c>
      <c r="M8" s="26">
        <v>0</v>
      </c>
      <c r="N8" s="26">
        <v>0.843665</v>
      </c>
      <c r="O8" s="41">
        <v>1887203.07</v>
      </c>
    </row>
    <row r="9" spans="1:15" s="33" customFormat="1" ht="12" customHeight="1">
      <c r="A9" s="34"/>
      <c r="B9" s="35"/>
      <c r="C9" s="36"/>
      <c r="D9" s="34"/>
      <c r="E9" s="37"/>
      <c r="F9" s="64" t="s">
        <v>602</v>
      </c>
      <c r="G9" s="34"/>
      <c r="H9" s="35"/>
      <c r="I9" s="65">
        <f>SUM(I7:I8)</f>
        <v>409732480</v>
      </c>
      <c r="J9" s="71"/>
      <c r="K9" s="71"/>
      <c r="L9" s="71"/>
      <c r="M9" s="71"/>
      <c r="N9" s="71"/>
      <c r="O9" s="66">
        <f>SUM(O7:O8)</f>
        <v>3456769.67</v>
      </c>
    </row>
    <row r="10" spans="1:15" s="33" customFormat="1" ht="12" customHeight="1">
      <c r="A10" s="21" t="s">
        <v>453</v>
      </c>
      <c r="B10" s="22">
        <v>2</v>
      </c>
      <c r="C10" s="23" t="s">
        <v>454</v>
      </c>
      <c r="D10" s="21">
        <v>42</v>
      </c>
      <c r="E10" s="24" t="s">
        <v>261</v>
      </c>
      <c r="F10" s="25" t="s">
        <v>454</v>
      </c>
      <c r="G10" s="21" t="s">
        <v>453</v>
      </c>
      <c r="H10" s="22">
        <v>2</v>
      </c>
      <c r="I10" s="30">
        <v>11944344</v>
      </c>
      <c r="J10" s="26">
        <v>0.91794</v>
      </c>
      <c r="K10" s="26">
        <v>0</v>
      </c>
      <c r="L10" s="26">
        <v>0</v>
      </c>
      <c r="M10" s="26">
        <v>0</v>
      </c>
      <c r="N10" s="26">
        <v>0.91794</v>
      </c>
      <c r="O10" s="41">
        <v>109641.95</v>
      </c>
    </row>
    <row r="11" spans="1:15" s="33" customFormat="1" ht="12" customHeight="1">
      <c r="A11" s="21" t="s">
        <v>453</v>
      </c>
      <c r="B11" s="22">
        <v>2</v>
      </c>
      <c r="C11" s="23" t="s">
        <v>454</v>
      </c>
      <c r="D11" s="21">
        <v>69</v>
      </c>
      <c r="E11" s="24" t="s">
        <v>71</v>
      </c>
      <c r="F11" s="25" t="s">
        <v>454</v>
      </c>
      <c r="G11" s="21" t="s">
        <v>453</v>
      </c>
      <c r="H11" s="22">
        <v>2</v>
      </c>
      <c r="I11" s="30">
        <v>341860966</v>
      </c>
      <c r="J11" s="26">
        <v>0.91794</v>
      </c>
      <c r="K11" s="26">
        <v>0</v>
      </c>
      <c r="L11" s="26">
        <v>0</v>
      </c>
      <c r="M11" s="26">
        <v>0</v>
      </c>
      <c r="N11" s="26">
        <v>0.91794</v>
      </c>
      <c r="O11" s="41">
        <v>3138078.73</v>
      </c>
    </row>
    <row r="12" spans="1:15" s="33" customFormat="1" ht="12" customHeight="1">
      <c r="A12" s="34"/>
      <c r="B12" s="35"/>
      <c r="C12" s="36"/>
      <c r="D12" s="34"/>
      <c r="E12" s="37"/>
      <c r="F12" s="67" t="s">
        <v>602</v>
      </c>
      <c r="G12" s="34"/>
      <c r="H12" s="35"/>
      <c r="I12" s="65">
        <f>SUM(I10:I11)</f>
        <v>353805310</v>
      </c>
      <c r="J12" s="71"/>
      <c r="K12" s="71"/>
      <c r="L12" s="71"/>
      <c r="M12" s="71"/>
      <c r="N12" s="71"/>
      <c r="O12" s="66">
        <f>SUM(O10:O11)</f>
        <v>3247720.68</v>
      </c>
    </row>
    <row r="13" spans="1:15" s="33" customFormat="1" ht="12" customHeight="1">
      <c r="A13" s="43" t="s">
        <v>455</v>
      </c>
      <c r="B13" s="44">
        <v>3</v>
      </c>
      <c r="C13" s="45" t="s">
        <v>456</v>
      </c>
      <c r="D13" s="43">
        <v>70</v>
      </c>
      <c r="E13" s="46" t="s">
        <v>21</v>
      </c>
      <c r="F13" s="47" t="s">
        <v>456</v>
      </c>
      <c r="G13" s="43" t="s">
        <v>455</v>
      </c>
      <c r="H13" s="44">
        <v>3</v>
      </c>
      <c r="I13" s="48">
        <v>520920830</v>
      </c>
      <c r="J13" s="49">
        <v>1.03</v>
      </c>
      <c r="K13" s="49">
        <v>0.008179</v>
      </c>
      <c r="L13" s="49">
        <v>0</v>
      </c>
      <c r="M13" s="49">
        <v>0</v>
      </c>
      <c r="N13" s="49">
        <v>1.038179</v>
      </c>
      <c r="O13" s="50">
        <v>5408090.67</v>
      </c>
    </row>
    <row r="14" spans="1:15" s="33" customFormat="1" ht="12" customHeight="1">
      <c r="A14" s="21" t="s">
        <v>455</v>
      </c>
      <c r="B14" s="22">
        <v>3</v>
      </c>
      <c r="C14" s="23" t="s">
        <v>456</v>
      </c>
      <c r="D14" s="21">
        <v>90</v>
      </c>
      <c r="E14" s="24" t="s">
        <v>121</v>
      </c>
      <c r="F14" s="25" t="s">
        <v>456</v>
      </c>
      <c r="G14" s="21" t="s">
        <v>455</v>
      </c>
      <c r="H14" s="22">
        <v>3</v>
      </c>
      <c r="I14" s="30">
        <v>35271723</v>
      </c>
      <c r="J14" s="26">
        <v>1.03</v>
      </c>
      <c r="K14" s="26">
        <v>0.008179</v>
      </c>
      <c r="L14" s="26">
        <v>0</v>
      </c>
      <c r="M14" s="26">
        <v>0</v>
      </c>
      <c r="N14" s="26">
        <v>1.038179</v>
      </c>
      <c r="O14" s="41">
        <v>366183.63</v>
      </c>
    </row>
    <row r="15" spans="1:15" s="33" customFormat="1" ht="12" customHeight="1">
      <c r="A15" s="34"/>
      <c r="B15" s="35"/>
      <c r="C15" s="36"/>
      <c r="D15" s="34"/>
      <c r="E15" s="37"/>
      <c r="F15" s="64" t="s">
        <v>602</v>
      </c>
      <c r="G15" s="34"/>
      <c r="H15" s="35"/>
      <c r="I15" s="65">
        <f>SUM(I13:I14)</f>
        <v>556192553</v>
      </c>
      <c r="J15" s="71"/>
      <c r="K15" s="71"/>
      <c r="L15" s="71"/>
      <c r="M15" s="71"/>
      <c r="N15" s="71"/>
      <c r="O15" s="66">
        <f>SUM(O13:O14)</f>
        <v>5774274.3</v>
      </c>
    </row>
    <row r="16" spans="1:15" s="33" customFormat="1" ht="12" customHeight="1">
      <c r="A16" s="21" t="s">
        <v>457</v>
      </c>
      <c r="B16" s="22">
        <v>3</v>
      </c>
      <c r="C16" s="23" t="s">
        <v>458</v>
      </c>
      <c r="D16" s="21">
        <v>2</v>
      </c>
      <c r="E16" s="24" t="s">
        <v>16</v>
      </c>
      <c r="F16" s="25" t="s">
        <v>458</v>
      </c>
      <c r="G16" s="21" t="s">
        <v>457</v>
      </c>
      <c r="H16" s="22">
        <v>3</v>
      </c>
      <c r="I16" s="30">
        <v>175407018</v>
      </c>
      <c r="J16" s="26">
        <v>0.754692</v>
      </c>
      <c r="K16" s="26">
        <v>0.03907</v>
      </c>
      <c r="L16" s="26">
        <v>0</v>
      </c>
      <c r="M16" s="26">
        <v>0</v>
      </c>
      <c r="N16" s="26">
        <v>0.793762</v>
      </c>
      <c r="O16" s="41">
        <v>1392314.45</v>
      </c>
    </row>
    <row r="17" spans="1:15" s="33" customFormat="1" ht="12" customHeight="1">
      <c r="A17" s="21" t="s">
        <v>457</v>
      </c>
      <c r="B17" s="22">
        <v>3</v>
      </c>
      <c r="C17" s="23" t="s">
        <v>458</v>
      </c>
      <c r="D17" s="21">
        <v>54</v>
      </c>
      <c r="E17" s="24" t="s">
        <v>27</v>
      </c>
      <c r="F17" s="25" t="s">
        <v>458</v>
      </c>
      <c r="G17" s="21" t="s">
        <v>457</v>
      </c>
      <c r="H17" s="22">
        <v>3</v>
      </c>
      <c r="I17" s="30">
        <v>10599992</v>
      </c>
      <c r="J17" s="26">
        <v>0.754692</v>
      </c>
      <c r="K17" s="26">
        <v>0.03907</v>
      </c>
      <c r="L17" s="26">
        <v>0</v>
      </c>
      <c r="M17" s="26">
        <v>0</v>
      </c>
      <c r="N17" s="26">
        <v>0.793762</v>
      </c>
      <c r="O17" s="41">
        <v>84138.77</v>
      </c>
    </row>
    <row r="18" spans="1:15" s="33" customFormat="1" ht="12" customHeight="1">
      <c r="A18" s="21" t="s">
        <v>457</v>
      </c>
      <c r="B18" s="22">
        <v>3</v>
      </c>
      <c r="C18" s="23" t="s">
        <v>458</v>
      </c>
      <c r="D18" s="21">
        <v>70</v>
      </c>
      <c r="E18" s="24" t="s">
        <v>21</v>
      </c>
      <c r="F18" s="25" t="s">
        <v>458</v>
      </c>
      <c r="G18" s="21" t="s">
        <v>457</v>
      </c>
      <c r="H18" s="22">
        <v>3</v>
      </c>
      <c r="I18" s="30">
        <v>331465103</v>
      </c>
      <c r="J18" s="26">
        <v>0.754692</v>
      </c>
      <c r="K18" s="26">
        <v>0.03907</v>
      </c>
      <c r="L18" s="26">
        <v>0</v>
      </c>
      <c r="M18" s="26">
        <v>0</v>
      </c>
      <c r="N18" s="26">
        <v>0.793762</v>
      </c>
      <c r="O18" s="41">
        <v>2631043.61</v>
      </c>
    </row>
    <row r="19" spans="1:15" s="33" customFormat="1" ht="12" customHeight="1">
      <c r="A19" s="34"/>
      <c r="B19" s="35"/>
      <c r="C19" s="36"/>
      <c r="D19" s="34"/>
      <c r="E19" s="37"/>
      <c r="F19" s="64" t="s">
        <v>602</v>
      </c>
      <c r="G19" s="34"/>
      <c r="H19" s="35"/>
      <c r="I19" s="65">
        <f>SUM(I16:I18)</f>
        <v>517472113</v>
      </c>
      <c r="J19" s="71"/>
      <c r="K19" s="71"/>
      <c r="L19" s="71"/>
      <c r="M19" s="71"/>
      <c r="N19" s="71"/>
      <c r="O19" s="66">
        <f>SUM(O16:O18)</f>
        <v>4107496.83</v>
      </c>
    </row>
    <row r="20" spans="1:15" s="33" customFormat="1" ht="12" customHeight="1">
      <c r="A20" s="21" t="s">
        <v>459</v>
      </c>
      <c r="B20" s="22">
        <v>3</v>
      </c>
      <c r="C20" s="23" t="s">
        <v>460</v>
      </c>
      <c r="D20" s="21">
        <v>54</v>
      </c>
      <c r="E20" s="24" t="s">
        <v>27</v>
      </c>
      <c r="F20" s="25" t="s">
        <v>460</v>
      </c>
      <c r="G20" s="21" t="s">
        <v>459</v>
      </c>
      <c r="H20" s="22">
        <v>3</v>
      </c>
      <c r="I20" s="30">
        <v>9940848</v>
      </c>
      <c r="J20" s="26">
        <v>0.853725</v>
      </c>
      <c r="K20" s="26">
        <v>0.053468999999999996</v>
      </c>
      <c r="L20" s="26">
        <v>0</v>
      </c>
      <c r="M20" s="26">
        <v>0</v>
      </c>
      <c r="N20" s="26">
        <v>0.907194</v>
      </c>
      <c r="O20" s="41">
        <v>90182.78</v>
      </c>
    </row>
    <row r="21" spans="1:15" s="33" customFormat="1" ht="12" customHeight="1">
      <c r="A21" s="21" t="s">
        <v>459</v>
      </c>
      <c r="B21" s="22">
        <v>3</v>
      </c>
      <c r="C21" s="23" t="s">
        <v>460</v>
      </c>
      <c r="D21" s="21">
        <v>70</v>
      </c>
      <c r="E21" s="24" t="s">
        <v>21</v>
      </c>
      <c r="F21" s="25" t="s">
        <v>460</v>
      </c>
      <c r="G21" s="21" t="s">
        <v>459</v>
      </c>
      <c r="H21" s="22">
        <v>3</v>
      </c>
      <c r="I21" s="30">
        <v>274078872</v>
      </c>
      <c r="J21" s="26">
        <v>0.853725</v>
      </c>
      <c r="K21" s="26">
        <v>0.053468999999999996</v>
      </c>
      <c r="L21" s="26">
        <v>0</v>
      </c>
      <c r="M21" s="26">
        <v>0</v>
      </c>
      <c r="N21" s="26">
        <v>0.907194</v>
      </c>
      <c r="O21" s="41">
        <v>2486427.05</v>
      </c>
    </row>
    <row r="22" spans="1:15" s="33" customFormat="1" ht="12" customHeight="1">
      <c r="A22" s="34"/>
      <c r="B22" s="35"/>
      <c r="C22" s="36"/>
      <c r="D22" s="34"/>
      <c r="E22" s="37"/>
      <c r="F22" s="64" t="s">
        <v>602</v>
      </c>
      <c r="G22" s="34"/>
      <c r="H22" s="35"/>
      <c r="I22" s="65">
        <f>SUM(I20:I21)</f>
        <v>284019720</v>
      </c>
      <c r="J22" s="71"/>
      <c r="K22" s="71"/>
      <c r="L22" s="71"/>
      <c r="M22" s="71"/>
      <c r="N22" s="71"/>
      <c r="O22" s="66">
        <f>SUM(O20:O21)</f>
        <v>2576609.8299999996</v>
      </c>
    </row>
    <row r="23" spans="1:15" s="33" customFormat="1" ht="12" customHeight="1">
      <c r="A23" s="21" t="s">
        <v>461</v>
      </c>
      <c r="B23" s="22">
        <v>3</v>
      </c>
      <c r="C23" s="23" t="s">
        <v>462</v>
      </c>
      <c r="D23" s="21">
        <v>12</v>
      </c>
      <c r="E23" s="24" t="s">
        <v>95</v>
      </c>
      <c r="F23" s="25" t="s">
        <v>462</v>
      </c>
      <c r="G23" s="21" t="s">
        <v>461</v>
      </c>
      <c r="H23" s="22">
        <v>3</v>
      </c>
      <c r="I23" s="30">
        <v>7658018</v>
      </c>
      <c r="J23" s="26">
        <v>1.079068</v>
      </c>
      <c r="K23" s="26">
        <v>0</v>
      </c>
      <c r="L23" s="26">
        <v>0</v>
      </c>
      <c r="M23" s="26">
        <v>0</v>
      </c>
      <c r="N23" s="26">
        <v>1.079068</v>
      </c>
      <c r="O23" s="41">
        <v>82635.23</v>
      </c>
    </row>
    <row r="24" spans="1:15" s="33" customFormat="1" ht="12" customHeight="1">
      <c r="A24" s="21" t="s">
        <v>461</v>
      </c>
      <c r="B24" s="22">
        <v>3</v>
      </c>
      <c r="C24" s="23" t="s">
        <v>462</v>
      </c>
      <c r="D24" s="21">
        <v>71</v>
      </c>
      <c r="E24" s="24" t="s">
        <v>53</v>
      </c>
      <c r="F24" s="25" t="s">
        <v>462</v>
      </c>
      <c r="G24" s="21" t="s">
        <v>461</v>
      </c>
      <c r="H24" s="22">
        <v>3</v>
      </c>
      <c r="I24" s="30">
        <v>1555484593</v>
      </c>
      <c r="J24" s="26">
        <v>1.079068</v>
      </c>
      <c r="K24" s="26">
        <v>0</v>
      </c>
      <c r="L24" s="26">
        <v>0</v>
      </c>
      <c r="M24" s="26">
        <v>0</v>
      </c>
      <c r="N24" s="26">
        <v>1.079068</v>
      </c>
      <c r="O24" s="41">
        <v>16784735.62</v>
      </c>
    </row>
    <row r="25" spans="1:15" s="33" customFormat="1" ht="12" customHeight="1">
      <c r="A25" s="21" t="s">
        <v>461</v>
      </c>
      <c r="B25" s="22">
        <v>3</v>
      </c>
      <c r="C25" s="23" t="s">
        <v>462</v>
      </c>
      <c r="D25" s="21">
        <v>72</v>
      </c>
      <c r="E25" s="24" t="s">
        <v>193</v>
      </c>
      <c r="F25" s="25" t="s">
        <v>462</v>
      </c>
      <c r="G25" s="21" t="s">
        <v>461</v>
      </c>
      <c r="H25" s="22">
        <v>3</v>
      </c>
      <c r="I25" s="30">
        <v>835745</v>
      </c>
      <c r="J25" s="26">
        <v>1.079068</v>
      </c>
      <c r="K25" s="26">
        <v>0</v>
      </c>
      <c r="L25" s="26">
        <v>0</v>
      </c>
      <c r="M25" s="26">
        <v>0</v>
      </c>
      <c r="N25" s="26">
        <v>1.079068</v>
      </c>
      <c r="O25" s="41">
        <v>9018.26</v>
      </c>
    </row>
    <row r="26" spans="1:15" s="33" customFormat="1" ht="12" customHeight="1">
      <c r="A26" s="34"/>
      <c r="B26" s="35"/>
      <c r="C26" s="36"/>
      <c r="D26" s="34"/>
      <c r="E26" s="37"/>
      <c r="F26" s="64" t="s">
        <v>602</v>
      </c>
      <c r="G26" s="34"/>
      <c r="H26" s="35"/>
      <c r="I26" s="65">
        <f>SUM(I23:I25)</f>
        <v>1563978356</v>
      </c>
      <c r="J26" s="71"/>
      <c r="K26" s="71"/>
      <c r="L26" s="71"/>
      <c r="M26" s="71"/>
      <c r="N26" s="71"/>
      <c r="O26" s="66">
        <f>SUM(O23:O25)</f>
        <v>16876389.110000003</v>
      </c>
    </row>
    <row r="27" spans="1:15" s="33" customFormat="1" ht="12" customHeight="1">
      <c r="A27" s="21" t="s">
        <v>463</v>
      </c>
      <c r="B27" s="22">
        <v>3</v>
      </c>
      <c r="C27" s="23" t="s">
        <v>464</v>
      </c>
      <c r="D27" s="21">
        <v>12</v>
      </c>
      <c r="E27" s="24" t="s">
        <v>95</v>
      </c>
      <c r="F27" s="25" t="s">
        <v>464</v>
      </c>
      <c r="G27" s="21" t="s">
        <v>463</v>
      </c>
      <c r="H27" s="22">
        <v>3</v>
      </c>
      <c r="I27" s="30">
        <v>779610</v>
      </c>
      <c r="J27" s="26">
        <v>0.647415</v>
      </c>
      <c r="K27" s="26">
        <v>0.041922</v>
      </c>
      <c r="L27" s="26">
        <v>0</v>
      </c>
      <c r="M27" s="26">
        <v>0</v>
      </c>
      <c r="N27" s="26">
        <v>0.689337</v>
      </c>
      <c r="O27" s="41">
        <v>5374.15</v>
      </c>
    </row>
    <row r="28" spans="1:15" s="33" customFormat="1" ht="12" customHeight="1">
      <c r="A28" s="21" t="s">
        <v>463</v>
      </c>
      <c r="B28" s="22">
        <v>3</v>
      </c>
      <c r="C28" s="23" t="s">
        <v>464</v>
      </c>
      <c r="D28" s="21">
        <v>71</v>
      </c>
      <c r="E28" s="24" t="s">
        <v>53</v>
      </c>
      <c r="F28" s="25" t="s">
        <v>464</v>
      </c>
      <c r="G28" s="21" t="s">
        <v>463</v>
      </c>
      <c r="H28" s="22">
        <v>3</v>
      </c>
      <c r="I28" s="30">
        <v>1095562606</v>
      </c>
      <c r="J28" s="26">
        <v>0.647415</v>
      </c>
      <c r="K28" s="26">
        <v>0.041922</v>
      </c>
      <c r="L28" s="26">
        <v>0</v>
      </c>
      <c r="M28" s="26">
        <v>0</v>
      </c>
      <c r="N28" s="26">
        <v>0.689337</v>
      </c>
      <c r="O28" s="41">
        <v>7552118.77</v>
      </c>
    </row>
    <row r="29" spans="1:15" s="33" customFormat="1" ht="12" customHeight="1">
      <c r="A29" s="34"/>
      <c r="B29" s="35"/>
      <c r="C29" s="36"/>
      <c r="D29" s="34"/>
      <c r="E29" s="37"/>
      <c r="F29" s="64" t="s">
        <v>602</v>
      </c>
      <c r="G29" s="34"/>
      <c r="H29" s="35"/>
      <c r="I29" s="65">
        <f>SUM(I27:I28)</f>
        <v>1096342216</v>
      </c>
      <c r="J29" s="71"/>
      <c r="K29" s="71"/>
      <c r="L29" s="71"/>
      <c r="M29" s="71"/>
      <c r="N29" s="71"/>
      <c r="O29" s="66">
        <f>SUM(O27:O28)</f>
        <v>7557492.92</v>
      </c>
    </row>
    <row r="30" spans="1:15" s="33" customFormat="1" ht="12" customHeight="1">
      <c r="A30" s="21" t="s">
        <v>465</v>
      </c>
      <c r="B30" s="22">
        <v>3</v>
      </c>
      <c r="C30" s="23" t="s">
        <v>466</v>
      </c>
      <c r="D30" s="21">
        <v>59</v>
      </c>
      <c r="E30" s="24" t="s">
        <v>404</v>
      </c>
      <c r="F30" s="25" t="s">
        <v>466</v>
      </c>
      <c r="G30" s="21" t="s">
        <v>465</v>
      </c>
      <c r="H30" s="22">
        <v>3</v>
      </c>
      <c r="I30" s="30">
        <v>11501235</v>
      </c>
      <c r="J30" s="26">
        <v>0.389837</v>
      </c>
      <c r="K30" s="26">
        <v>0.0206</v>
      </c>
      <c r="L30" s="26">
        <v>0</v>
      </c>
      <c r="M30" s="26">
        <v>0</v>
      </c>
      <c r="N30" s="26">
        <v>0.410437</v>
      </c>
      <c r="O30" s="41">
        <v>47205.32</v>
      </c>
    </row>
    <row r="31" spans="1:15" s="33" customFormat="1" ht="12" customHeight="1">
      <c r="A31" s="21" t="s">
        <v>465</v>
      </c>
      <c r="B31" s="22">
        <v>3</v>
      </c>
      <c r="C31" s="23" t="s">
        <v>466</v>
      </c>
      <c r="D31" s="21">
        <v>71</v>
      </c>
      <c r="E31" s="24" t="s">
        <v>53</v>
      </c>
      <c r="F31" s="25" t="s">
        <v>466</v>
      </c>
      <c r="G31" s="21" t="s">
        <v>465</v>
      </c>
      <c r="H31" s="22">
        <v>3</v>
      </c>
      <c r="I31" s="30">
        <v>620317492</v>
      </c>
      <c r="J31" s="26">
        <v>0.389837</v>
      </c>
      <c r="K31" s="26">
        <v>0.0206</v>
      </c>
      <c r="L31" s="26">
        <v>0</v>
      </c>
      <c r="M31" s="26">
        <v>0</v>
      </c>
      <c r="N31" s="26">
        <v>0.410437</v>
      </c>
      <c r="O31" s="41">
        <v>2546012.61</v>
      </c>
    </row>
    <row r="32" spans="1:15" s="33" customFormat="1" ht="12" customHeight="1">
      <c r="A32" s="34"/>
      <c r="B32" s="35"/>
      <c r="C32" s="36"/>
      <c r="D32" s="34"/>
      <c r="E32" s="37"/>
      <c r="F32" s="64" t="s">
        <v>602</v>
      </c>
      <c r="G32" s="34"/>
      <c r="H32" s="35"/>
      <c r="I32" s="65">
        <f>SUM(I30:I31)</f>
        <v>631818727</v>
      </c>
      <c r="J32" s="71"/>
      <c r="K32" s="71"/>
      <c r="L32" s="71"/>
      <c r="M32" s="71"/>
      <c r="N32" s="71"/>
      <c r="O32" s="66">
        <f>SUM(O30:O31)</f>
        <v>2593217.9299999997</v>
      </c>
    </row>
    <row r="33" spans="1:15" s="33" customFormat="1" ht="12" customHeight="1">
      <c r="A33" s="21" t="s">
        <v>467</v>
      </c>
      <c r="B33" s="22">
        <v>3</v>
      </c>
      <c r="C33" s="23" t="s">
        <v>593</v>
      </c>
      <c r="D33" s="21">
        <v>72</v>
      </c>
      <c r="E33" s="24" t="s">
        <v>193</v>
      </c>
      <c r="F33" s="25" t="s">
        <v>593</v>
      </c>
      <c r="G33" s="21" t="s">
        <v>467</v>
      </c>
      <c r="H33" s="22">
        <v>3</v>
      </c>
      <c r="I33" s="30">
        <v>360900620</v>
      </c>
      <c r="J33" s="26">
        <v>0.76127</v>
      </c>
      <c r="K33" s="26">
        <v>0.038479</v>
      </c>
      <c r="L33" s="26">
        <v>0</v>
      </c>
      <c r="M33" s="26">
        <v>0</v>
      </c>
      <c r="N33" s="26">
        <v>0.799749</v>
      </c>
      <c r="O33" s="41">
        <v>2886299.22</v>
      </c>
    </row>
    <row r="34" spans="1:15" s="33" customFormat="1" ht="12" customHeight="1">
      <c r="A34" s="21" t="s">
        <v>467</v>
      </c>
      <c r="B34" s="22">
        <v>3</v>
      </c>
      <c r="C34" s="23" t="s">
        <v>593</v>
      </c>
      <c r="D34" s="21">
        <v>93</v>
      </c>
      <c r="E34" s="24" t="s">
        <v>153</v>
      </c>
      <c r="F34" s="25" t="s">
        <v>593</v>
      </c>
      <c r="G34" s="21" t="s">
        <v>467</v>
      </c>
      <c r="H34" s="22">
        <v>3</v>
      </c>
      <c r="I34" s="30">
        <v>229751956</v>
      </c>
      <c r="J34" s="26">
        <v>0.76127</v>
      </c>
      <c r="K34" s="26">
        <v>0.038479</v>
      </c>
      <c r="L34" s="26">
        <v>0</v>
      </c>
      <c r="M34" s="26">
        <v>0</v>
      </c>
      <c r="N34" s="26">
        <v>0.799749</v>
      </c>
      <c r="O34" s="41">
        <v>1837439.24</v>
      </c>
    </row>
    <row r="35" spans="1:15" s="33" customFormat="1" ht="12" customHeight="1">
      <c r="A35" s="34"/>
      <c r="B35" s="35"/>
      <c r="C35" s="36"/>
      <c r="D35" s="34"/>
      <c r="E35" s="37"/>
      <c r="F35" s="64" t="s">
        <v>602</v>
      </c>
      <c r="G35" s="34"/>
      <c r="H35" s="35"/>
      <c r="I35" s="65">
        <f>SUM(I33:I34)</f>
        <v>590652576</v>
      </c>
      <c r="J35" s="71"/>
      <c r="K35" s="71"/>
      <c r="L35" s="71"/>
      <c r="M35" s="71"/>
      <c r="N35" s="71"/>
      <c r="O35" s="66">
        <f>SUM(O33:O34)</f>
        <v>4723738.46</v>
      </c>
    </row>
    <row r="36" spans="1:15" s="33" customFormat="1" ht="12" customHeight="1">
      <c r="A36" s="21"/>
      <c r="B36" s="22"/>
      <c r="C36" s="23"/>
      <c r="D36" s="21"/>
      <c r="E36" s="24"/>
      <c r="F36" s="53"/>
      <c r="G36" s="21"/>
      <c r="H36" s="22"/>
      <c r="I36" s="61"/>
      <c r="J36" s="62"/>
      <c r="K36" s="62"/>
      <c r="L36" s="62"/>
      <c r="M36" s="62"/>
      <c r="N36" s="62"/>
      <c r="O36" s="63"/>
    </row>
    <row r="37" spans="1:15" s="33" customFormat="1" ht="12" customHeight="1">
      <c r="A37" s="34" t="s">
        <v>468</v>
      </c>
      <c r="B37" s="35">
        <v>3</v>
      </c>
      <c r="C37" s="36" t="s">
        <v>469</v>
      </c>
      <c r="D37" s="34">
        <v>72</v>
      </c>
      <c r="E37" s="37" t="s">
        <v>193</v>
      </c>
      <c r="F37" s="38" t="s">
        <v>469</v>
      </c>
      <c r="G37" s="34" t="s">
        <v>468</v>
      </c>
      <c r="H37" s="35">
        <v>3</v>
      </c>
      <c r="I37" s="65">
        <v>356723858</v>
      </c>
      <c r="J37" s="39">
        <v>0.871928</v>
      </c>
      <c r="K37" s="39">
        <v>0.077862</v>
      </c>
      <c r="L37" s="39">
        <v>0</v>
      </c>
      <c r="M37" s="39">
        <v>0</v>
      </c>
      <c r="N37" s="39">
        <v>0.94979</v>
      </c>
      <c r="O37" s="66">
        <v>3388127.46</v>
      </c>
    </row>
    <row r="38" spans="1:15" s="33" customFormat="1" ht="12" customHeight="1">
      <c r="A38" s="21" t="s">
        <v>470</v>
      </c>
      <c r="B38" s="22">
        <v>3</v>
      </c>
      <c r="C38" s="23" t="s">
        <v>471</v>
      </c>
      <c r="D38" s="21">
        <v>12</v>
      </c>
      <c r="E38" s="24" t="s">
        <v>95</v>
      </c>
      <c r="F38" s="25" t="s">
        <v>471</v>
      </c>
      <c r="G38" s="21" t="s">
        <v>470</v>
      </c>
      <c r="H38" s="22">
        <v>3</v>
      </c>
      <c r="I38" s="30">
        <v>227585449</v>
      </c>
      <c r="J38" s="26">
        <v>0.9</v>
      </c>
      <c r="K38" s="26">
        <v>0.05</v>
      </c>
      <c r="L38" s="26">
        <v>0</v>
      </c>
      <c r="M38" s="26">
        <v>0</v>
      </c>
      <c r="N38" s="26">
        <v>0.95</v>
      </c>
      <c r="O38" s="41">
        <v>2162062.95</v>
      </c>
    </row>
    <row r="39" spans="1:15" s="33" customFormat="1" ht="12" customHeight="1">
      <c r="A39" s="21" t="s">
        <v>470</v>
      </c>
      <c r="B39" s="22">
        <v>3</v>
      </c>
      <c r="C39" s="23" t="s">
        <v>471</v>
      </c>
      <c r="D39" s="21">
        <v>72</v>
      </c>
      <c r="E39" s="24" t="s">
        <v>193</v>
      </c>
      <c r="F39" s="25" t="s">
        <v>471</v>
      </c>
      <c r="G39" s="21" t="s">
        <v>470</v>
      </c>
      <c r="H39" s="22">
        <v>3</v>
      </c>
      <c r="I39" s="30">
        <v>315716807</v>
      </c>
      <c r="J39" s="26">
        <v>0.9</v>
      </c>
      <c r="K39" s="26">
        <v>0.05</v>
      </c>
      <c r="L39" s="26">
        <v>0</v>
      </c>
      <c r="M39" s="26">
        <v>0</v>
      </c>
      <c r="N39" s="26">
        <v>0.95</v>
      </c>
      <c r="O39" s="41">
        <v>2999311.58</v>
      </c>
    </row>
    <row r="40" spans="1:15" s="33" customFormat="1" ht="12" customHeight="1">
      <c r="A40" s="34"/>
      <c r="B40" s="35"/>
      <c r="C40" s="36"/>
      <c r="D40" s="34"/>
      <c r="E40" s="37"/>
      <c r="F40" s="64" t="s">
        <v>602</v>
      </c>
      <c r="G40" s="34"/>
      <c r="H40" s="35"/>
      <c r="I40" s="65">
        <f>SUM(I38:I39)</f>
        <v>543302256</v>
      </c>
      <c r="J40" s="71"/>
      <c r="K40" s="71"/>
      <c r="L40" s="71"/>
      <c r="M40" s="71"/>
      <c r="N40" s="71"/>
      <c r="O40" s="66">
        <f>SUM(O38:O39)</f>
        <v>5161374.53</v>
      </c>
    </row>
    <row r="41" spans="1:15" s="33" customFormat="1" ht="12" customHeight="1">
      <c r="A41" s="21" t="s">
        <v>472</v>
      </c>
      <c r="B41" s="22">
        <v>3</v>
      </c>
      <c r="C41" s="23" t="s">
        <v>473</v>
      </c>
      <c r="D41" s="21">
        <v>41</v>
      </c>
      <c r="E41" s="24" t="s">
        <v>152</v>
      </c>
      <c r="F41" s="25" t="s">
        <v>473</v>
      </c>
      <c r="G41" s="21" t="s">
        <v>472</v>
      </c>
      <c r="H41" s="22">
        <v>3</v>
      </c>
      <c r="I41" s="30">
        <v>139118990</v>
      </c>
      <c r="J41" s="26">
        <v>0.638908</v>
      </c>
      <c r="K41" s="26">
        <v>0.080808</v>
      </c>
      <c r="L41" s="26">
        <v>0</v>
      </c>
      <c r="M41" s="26">
        <v>0</v>
      </c>
      <c r="N41" s="26">
        <v>0.719716</v>
      </c>
      <c r="O41" s="41">
        <v>1001261.65</v>
      </c>
    </row>
    <row r="42" spans="1:15" s="33" customFormat="1" ht="12" customHeight="1">
      <c r="A42" s="21" t="s">
        <v>472</v>
      </c>
      <c r="B42" s="22">
        <v>3</v>
      </c>
      <c r="C42" s="23" t="s">
        <v>473</v>
      </c>
      <c r="D42" s="21">
        <v>61</v>
      </c>
      <c r="E42" s="24" t="s">
        <v>308</v>
      </c>
      <c r="F42" s="25" t="s">
        <v>473</v>
      </c>
      <c r="G42" s="21" t="s">
        <v>472</v>
      </c>
      <c r="H42" s="22">
        <v>3</v>
      </c>
      <c r="I42" s="30">
        <v>222382573</v>
      </c>
      <c r="J42" s="26">
        <v>0.638908</v>
      </c>
      <c r="K42" s="26">
        <v>0.080808</v>
      </c>
      <c r="L42" s="26">
        <v>0</v>
      </c>
      <c r="M42" s="26">
        <v>0</v>
      </c>
      <c r="N42" s="26">
        <v>0.719716</v>
      </c>
      <c r="O42" s="41">
        <v>1600522.96</v>
      </c>
    </row>
    <row r="43" spans="1:15" s="33" customFormat="1" ht="12" customHeight="1">
      <c r="A43" s="21" t="s">
        <v>472</v>
      </c>
      <c r="B43" s="22">
        <v>3</v>
      </c>
      <c r="C43" s="23" t="s">
        <v>473</v>
      </c>
      <c r="D43" s="21">
        <v>63</v>
      </c>
      <c r="E43" s="24" t="s">
        <v>50</v>
      </c>
      <c r="F43" s="25" t="s">
        <v>473</v>
      </c>
      <c r="G43" s="21" t="s">
        <v>472</v>
      </c>
      <c r="H43" s="22">
        <v>3</v>
      </c>
      <c r="I43" s="30">
        <v>8185089</v>
      </c>
      <c r="J43" s="26">
        <v>0.638908</v>
      </c>
      <c r="K43" s="26">
        <v>0.080808</v>
      </c>
      <c r="L43" s="26">
        <v>0</v>
      </c>
      <c r="M43" s="26">
        <v>0</v>
      </c>
      <c r="N43" s="26">
        <v>0.719716</v>
      </c>
      <c r="O43" s="41">
        <v>58909.41</v>
      </c>
    </row>
    <row r="44" spans="1:15" s="33" customFormat="1" ht="12" customHeight="1">
      <c r="A44" s="21" t="s">
        <v>472</v>
      </c>
      <c r="B44" s="22">
        <v>3</v>
      </c>
      <c r="C44" s="23" t="s">
        <v>473</v>
      </c>
      <c r="D44" s="21">
        <v>72</v>
      </c>
      <c r="E44" s="24" t="s">
        <v>193</v>
      </c>
      <c r="F44" s="25" t="s">
        <v>473</v>
      </c>
      <c r="G44" s="21" t="s">
        <v>472</v>
      </c>
      <c r="H44" s="22">
        <v>3</v>
      </c>
      <c r="I44" s="30">
        <v>158741803</v>
      </c>
      <c r="J44" s="26">
        <v>0.638908</v>
      </c>
      <c r="K44" s="26">
        <v>0.080808</v>
      </c>
      <c r="L44" s="26">
        <v>0</v>
      </c>
      <c r="M44" s="26">
        <v>0</v>
      </c>
      <c r="N44" s="26">
        <v>0.719716</v>
      </c>
      <c r="O44" s="41">
        <v>1142490.24</v>
      </c>
    </row>
    <row r="45" spans="1:15" s="33" customFormat="1" ht="12" customHeight="1">
      <c r="A45" s="21" t="s">
        <v>472</v>
      </c>
      <c r="B45" s="22">
        <v>3</v>
      </c>
      <c r="C45" s="23" t="s">
        <v>473</v>
      </c>
      <c r="D45" s="21">
        <v>93</v>
      </c>
      <c r="E45" s="24" t="s">
        <v>153</v>
      </c>
      <c r="F45" s="25" t="s">
        <v>473</v>
      </c>
      <c r="G45" s="21" t="s">
        <v>472</v>
      </c>
      <c r="H45" s="22">
        <v>3</v>
      </c>
      <c r="I45" s="30">
        <v>83723901</v>
      </c>
      <c r="J45" s="26">
        <v>0.638908</v>
      </c>
      <c r="K45" s="26">
        <v>0.080808</v>
      </c>
      <c r="L45" s="26">
        <v>0</v>
      </c>
      <c r="M45" s="26">
        <v>0</v>
      </c>
      <c r="N45" s="26">
        <v>0.719716</v>
      </c>
      <c r="O45" s="41">
        <v>602574.35</v>
      </c>
    </row>
    <row r="46" spans="1:15" s="33" customFormat="1" ht="12" customHeight="1">
      <c r="A46" s="34"/>
      <c r="B46" s="35"/>
      <c r="C46" s="36"/>
      <c r="D46" s="34"/>
      <c r="E46" s="37"/>
      <c r="F46" s="64" t="s">
        <v>602</v>
      </c>
      <c r="G46" s="34"/>
      <c r="H46" s="35"/>
      <c r="I46" s="65">
        <f>SUM(I41:I45)</f>
        <v>612152356</v>
      </c>
      <c r="J46" s="71"/>
      <c r="K46" s="71"/>
      <c r="L46" s="71"/>
      <c r="M46" s="71"/>
      <c r="N46" s="71"/>
      <c r="O46" s="66">
        <f>SUM(O41:O45)</f>
        <v>4405758.609999999</v>
      </c>
    </row>
    <row r="47" spans="1:15" s="33" customFormat="1" ht="12" customHeight="1">
      <c r="A47" s="21" t="s">
        <v>474</v>
      </c>
      <c r="B47" s="22">
        <v>3</v>
      </c>
      <c r="C47" s="23" t="s">
        <v>475</v>
      </c>
      <c r="D47" s="21">
        <v>32</v>
      </c>
      <c r="E47" s="24" t="s">
        <v>264</v>
      </c>
      <c r="F47" s="25" t="s">
        <v>475</v>
      </c>
      <c r="G47" s="21" t="s">
        <v>474</v>
      </c>
      <c r="H47" s="22">
        <v>3</v>
      </c>
      <c r="I47" s="30">
        <v>29694544</v>
      </c>
      <c r="J47" s="26">
        <v>1.019849</v>
      </c>
      <c r="K47" s="26">
        <v>0.030101</v>
      </c>
      <c r="L47" s="26">
        <v>0</v>
      </c>
      <c r="M47" s="26">
        <v>0</v>
      </c>
      <c r="N47" s="26">
        <v>1.04995</v>
      </c>
      <c r="O47" s="41">
        <v>311777.86</v>
      </c>
    </row>
    <row r="48" spans="1:15" s="33" customFormat="1" ht="12" customHeight="1">
      <c r="A48" s="21" t="s">
        <v>474</v>
      </c>
      <c r="B48" s="22">
        <v>3</v>
      </c>
      <c r="C48" s="23" t="s">
        <v>475</v>
      </c>
      <c r="D48" s="21">
        <v>43</v>
      </c>
      <c r="E48" s="24" t="s">
        <v>132</v>
      </c>
      <c r="F48" s="25" t="s">
        <v>475</v>
      </c>
      <c r="G48" s="21" t="s">
        <v>474</v>
      </c>
      <c r="H48" s="22">
        <v>3</v>
      </c>
      <c r="I48" s="30">
        <v>1091111</v>
      </c>
      <c r="J48" s="26">
        <v>1.019849</v>
      </c>
      <c r="K48" s="26">
        <v>0.030101</v>
      </c>
      <c r="L48" s="26">
        <v>0</v>
      </c>
      <c r="M48" s="26">
        <v>0</v>
      </c>
      <c r="N48" s="26">
        <v>1.04995</v>
      </c>
      <c r="O48" s="41">
        <v>11456.12</v>
      </c>
    </row>
    <row r="49" spans="1:15" s="33" customFormat="1" ht="12" customHeight="1">
      <c r="A49" s="21" t="s">
        <v>474</v>
      </c>
      <c r="B49" s="22">
        <v>3</v>
      </c>
      <c r="C49" s="23" t="s">
        <v>475</v>
      </c>
      <c r="D49" s="21">
        <v>44</v>
      </c>
      <c r="E49" s="24" t="s">
        <v>133</v>
      </c>
      <c r="F49" s="25" t="s">
        <v>475</v>
      </c>
      <c r="G49" s="21" t="s">
        <v>474</v>
      </c>
      <c r="H49" s="22">
        <v>3</v>
      </c>
      <c r="I49" s="30">
        <v>12836153</v>
      </c>
      <c r="J49" s="26">
        <v>1.019849</v>
      </c>
      <c r="K49" s="26">
        <v>0.030101</v>
      </c>
      <c r="L49" s="26">
        <v>0</v>
      </c>
      <c r="M49" s="26">
        <v>0</v>
      </c>
      <c r="N49" s="26">
        <v>1.04995</v>
      </c>
      <c r="O49" s="41">
        <v>134773.23</v>
      </c>
    </row>
    <row r="50" spans="1:15" s="33" customFormat="1" ht="12" customHeight="1">
      <c r="A50" s="21" t="s">
        <v>474</v>
      </c>
      <c r="B50" s="22">
        <v>3</v>
      </c>
      <c r="C50" s="23" t="s">
        <v>475</v>
      </c>
      <c r="D50" s="21">
        <v>73</v>
      </c>
      <c r="E50" s="24" t="s">
        <v>274</v>
      </c>
      <c r="F50" s="25" t="s">
        <v>475</v>
      </c>
      <c r="G50" s="21" t="s">
        <v>474</v>
      </c>
      <c r="H50" s="22">
        <v>3</v>
      </c>
      <c r="I50" s="30">
        <v>528850108</v>
      </c>
      <c r="J50" s="26">
        <v>1.019849</v>
      </c>
      <c r="K50" s="26">
        <v>0.030101</v>
      </c>
      <c r="L50" s="26">
        <v>0</v>
      </c>
      <c r="M50" s="26">
        <v>0</v>
      </c>
      <c r="N50" s="26">
        <v>1.04995</v>
      </c>
      <c r="O50" s="41">
        <v>5552662.06</v>
      </c>
    </row>
    <row r="51" spans="1:15" s="33" customFormat="1" ht="12" customHeight="1">
      <c r="A51" s="34"/>
      <c r="B51" s="35"/>
      <c r="C51" s="36"/>
      <c r="D51" s="34"/>
      <c r="E51" s="37"/>
      <c r="F51" s="64" t="s">
        <v>602</v>
      </c>
      <c r="G51" s="34"/>
      <c r="H51" s="35"/>
      <c r="I51" s="65">
        <f>SUM(I47:I50)</f>
        <v>572471916</v>
      </c>
      <c r="J51" s="71"/>
      <c r="K51" s="71"/>
      <c r="L51" s="71"/>
      <c r="M51" s="71"/>
      <c r="N51" s="71"/>
      <c r="O51" s="95">
        <f>SUM(O47:O50)</f>
        <v>6010669.27</v>
      </c>
    </row>
    <row r="52" ht="12.75">
      <c r="A52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D19">
      <selection activeCell="O47" sqref="O47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8.140625" style="1" customWidth="1"/>
    <col min="4" max="4" width="2.7109375" style="3" bestFit="1" customWidth="1"/>
    <col min="5" max="5" width="12.140625" style="3" bestFit="1" customWidth="1"/>
    <col min="6" max="6" width="30.14062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476</v>
      </c>
      <c r="B4" s="22">
        <v>3</v>
      </c>
      <c r="C4" s="23" t="s">
        <v>594</v>
      </c>
      <c r="D4" s="21">
        <v>32</v>
      </c>
      <c r="E4" s="24" t="s">
        <v>264</v>
      </c>
      <c r="F4" s="25" t="s">
        <v>594</v>
      </c>
      <c r="G4" s="21" t="s">
        <v>476</v>
      </c>
      <c r="H4" s="22">
        <v>3</v>
      </c>
      <c r="I4" s="30">
        <v>65062058</v>
      </c>
      <c r="J4" s="26">
        <v>0.826567</v>
      </c>
      <c r="K4" s="26">
        <v>0.151407</v>
      </c>
      <c r="L4" s="26">
        <v>0</v>
      </c>
      <c r="M4" s="26">
        <v>0</v>
      </c>
      <c r="N4" s="26">
        <v>0.977974</v>
      </c>
      <c r="O4" s="96">
        <v>636290.13</v>
      </c>
    </row>
    <row r="5" spans="1:15" s="33" customFormat="1" ht="12" customHeight="1">
      <c r="A5" s="21" t="s">
        <v>476</v>
      </c>
      <c r="B5" s="22">
        <v>3</v>
      </c>
      <c r="C5" s="23" t="s">
        <v>594</v>
      </c>
      <c r="D5" s="21">
        <v>33</v>
      </c>
      <c r="E5" s="24" t="s">
        <v>271</v>
      </c>
      <c r="F5" s="25" t="s">
        <v>594</v>
      </c>
      <c r="G5" s="21" t="s">
        <v>476</v>
      </c>
      <c r="H5" s="22">
        <v>3</v>
      </c>
      <c r="I5" s="30">
        <v>64597742</v>
      </c>
      <c r="J5" s="26">
        <v>0.826567</v>
      </c>
      <c r="K5" s="26">
        <v>0.151407</v>
      </c>
      <c r="L5" s="26">
        <v>0</v>
      </c>
      <c r="M5" s="26">
        <v>0</v>
      </c>
      <c r="N5" s="26">
        <v>0.977974</v>
      </c>
      <c r="O5" s="41">
        <v>631749.11</v>
      </c>
    </row>
    <row r="6" spans="1:15" s="33" customFormat="1" ht="12" customHeight="1">
      <c r="A6" s="21" t="s">
        <v>476</v>
      </c>
      <c r="B6" s="22">
        <v>3</v>
      </c>
      <c r="C6" s="23" t="s">
        <v>594</v>
      </c>
      <c r="D6" s="21">
        <v>73</v>
      </c>
      <c r="E6" s="24" t="s">
        <v>274</v>
      </c>
      <c r="F6" s="25" t="s">
        <v>594</v>
      </c>
      <c r="G6" s="21" t="s">
        <v>476</v>
      </c>
      <c r="H6" s="22">
        <v>3</v>
      </c>
      <c r="I6" s="30">
        <v>369245969</v>
      </c>
      <c r="J6" s="26">
        <v>0.826567</v>
      </c>
      <c r="K6" s="26">
        <v>0.151407</v>
      </c>
      <c r="L6" s="26">
        <v>0</v>
      </c>
      <c r="M6" s="26">
        <v>0</v>
      </c>
      <c r="N6" s="26">
        <v>0.977974</v>
      </c>
      <c r="O6" s="41">
        <v>3611130.12</v>
      </c>
    </row>
    <row r="7" spans="1:15" s="33" customFormat="1" ht="12" customHeight="1">
      <c r="A7" s="34"/>
      <c r="B7" s="35"/>
      <c r="C7" s="36"/>
      <c r="D7" s="34"/>
      <c r="E7" s="37"/>
      <c r="F7" s="64" t="s">
        <v>602</v>
      </c>
      <c r="G7" s="34"/>
      <c r="H7" s="35"/>
      <c r="I7" s="65">
        <f>SUM(I4:I6)</f>
        <v>498905769</v>
      </c>
      <c r="J7" s="71"/>
      <c r="K7" s="71"/>
      <c r="L7" s="71"/>
      <c r="M7" s="71"/>
      <c r="N7" s="71"/>
      <c r="O7" s="66">
        <f>+SUM(O4:O6)</f>
        <v>4879169.36</v>
      </c>
    </row>
    <row r="8" spans="1:15" s="33" customFormat="1" ht="12" customHeight="1">
      <c r="A8" s="21" t="s">
        <v>477</v>
      </c>
      <c r="B8" s="22">
        <v>3</v>
      </c>
      <c r="C8" s="23" t="s">
        <v>478</v>
      </c>
      <c r="D8" s="21">
        <v>64</v>
      </c>
      <c r="E8" s="24" t="s">
        <v>348</v>
      </c>
      <c r="F8" s="25" t="s">
        <v>478</v>
      </c>
      <c r="G8" s="21" t="s">
        <v>477</v>
      </c>
      <c r="H8" s="22">
        <v>3</v>
      </c>
      <c r="I8" s="30">
        <v>11881413</v>
      </c>
      <c r="J8" s="26">
        <v>0.95311</v>
      </c>
      <c r="K8" s="26">
        <v>0.06899</v>
      </c>
      <c r="L8" s="26">
        <v>0</v>
      </c>
      <c r="M8" s="26">
        <v>0</v>
      </c>
      <c r="N8" s="26">
        <v>1.0221</v>
      </c>
      <c r="O8" s="41">
        <v>121439.93</v>
      </c>
    </row>
    <row r="9" spans="1:15" s="33" customFormat="1" ht="12" customHeight="1">
      <c r="A9" s="21" t="s">
        <v>477</v>
      </c>
      <c r="B9" s="22">
        <v>3</v>
      </c>
      <c r="C9" s="23" t="s">
        <v>478</v>
      </c>
      <c r="D9" s="21">
        <v>74</v>
      </c>
      <c r="E9" s="24" t="s">
        <v>429</v>
      </c>
      <c r="F9" s="25" t="s">
        <v>478</v>
      </c>
      <c r="G9" s="21" t="s">
        <v>477</v>
      </c>
      <c r="H9" s="22">
        <v>3</v>
      </c>
      <c r="I9" s="30">
        <v>690862512</v>
      </c>
      <c r="J9" s="26">
        <v>0.95311</v>
      </c>
      <c r="K9" s="26">
        <v>0.06899</v>
      </c>
      <c r="L9" s="26">
        <v>0</v>
      </c>
      <c r="M9" s="26">
        <v>0</v>
      </c>
      <c r="N9" s="26">
        <v>1.0221</v>
      </c>
      <c r="O9" s="41">
        <v>7061306.2</v>
      </c>
    </row>
    <row r="10" spans="1:15" s="33" customFormat="1" ht="12" customHeight="1">
      <c r="A10" s="34"/>
      <c r="B10" s="35"/>
      <c r="C10" s="36"/>
      <c r="D10" s="34"/>
      <c r="E10" s="37"/>
      <c r="F10" s="67" t="s">
        <v>602</v>
      </c>
      <c r="G10" s="34"/>
      <c r="H10" s="35"/>
      <c r="I10" s="65">
        <f>SUM(I8:I9)</f>
        <v>702743925</v>
      </c>
      <c r="J10" s="71"/>
      <c r="K10" s="71"/>
      <c r="L10" s="71"/>
      <c r="M10" s="71"/>
      <c r="N10" s="71"/>
      <c r="O10" s="66">
        <f>SUM(O8:O9)</f>
        <v>7182746.13</v>
      </c>
    </row>
    <row r="11" spans="1:15" s="33" customFormat="1" ht="12" customHeight="1">
      <c r="A11" s="43" t="s">
        <v>562</v>
      </c>
      <c r="B11" s="44">
        <v>3</v>
      </c>
      <c r="C11" s="45" t="s">
        <v>616</v>
      </c>
      <c r="D11" s="43">
        <v>49</v>
      </c>
      <c r="E11" s="46" t="s">
        <v>285</v>
      </c>
      <c r="F11" s="45" t="s">
        <v>616</v>
      </c>
      <c r="G11" s="43" t="s">
        <v>562</v>
      </c>
      <c r="H11" s="44">
        <v>3</v>
      </c>
      <c r="I11" s="48">
        <v>11440143</v>
      </c>
      <c r="J11" s="49">
        <v>0.823644</v>
      </c>
      <c r="K11" s="49">
        <v>0.05716</v>
      </c>
      <c r="L11" s="49">
        <v>0</v>
      </c>
      <c r="M11" s="49">
        <v>0</v>
      </c>
      <c r="N11" s="49">
        <v>0.880804</v>
      </c>
      <c r="O11" s="50">
        <v>100765.28</v>
      </c>
    </row>
    <row r="12" spans="1:15" s="33" customFormat="1" ht="12" customHeight="1">
      <c r="A12" s="21" t="s">
        <v>562</v>
      </c>
      <c r="B12" s="22">
        <v>3</v>
      </c>
      <c r="C12" s="23" t="s">
        <v>616</v>
      </c>
      <c r="D12" s="21">
        <v>64</v>
      </c>
      <c r="E12" s="24" t="s">
        <v>348</v>
      </c>
      <c r="F12" s="23" t="s">
        <v>616</v>
      </c>
      <c r="G12" s="21" t="s">
        <v>562</v>
      </c>
      <c r="H12" s="22">
        <v>3</v>
      </c>
      <c r="I12" s="30">
        <v>71648615</v>
      </c>
      <c r="J12" s="26">
        <v>0.823644</v>
      </c>
      <c r="K12" s="26">
        <v>0.05716</v>
      </c>
      <c r="L12" s="26">
        <v>0</v>
      </c>
      <c r="M12" s="26">
        <v>0</v>
      </c>
      <c r="N12" s="26">
        <v>0.880804</v>
      </c>
      <c r="O12" s="41">
        <v>631083.88</v>
      </c>
    </row>
    <row r="13" spans="1:15" s="33" customFormat="1" ht="12" customHeight="1">
      <c r="A13" s="21" t="s">
        <v>562</v>
      </c>
      <c r="B13" s="22">
        <v>3</v>
      </c>
      <c r="C13" s="23" t="s">
        <v>616</v>
      </c>
      <c r="D13" s="21">
        <v>67</v>
      </c>
      <c r="E13" s="24" t="s">
        <v>280</v>
      </c>
      <c r="F13" s="23" t="s">
        <v>616</v>
      </c>
      <c r="G13" s="21" t="s">
        <v>562</v>
      </c>
      <c r="H13" s="22">
        <v>3</v>
      </c>
      <c r="I13" s="30">
        <v>127632000</v>
      </c>
      <c r="J13" s="26">
        <v>0.823644</v>
      </c>
      <c r="K13" s="26">
        <v>0.05716</v>
      </c>
      <c r="L13" s="26">
        <v>0</v>
      </c>
      <c r="M13" s="26">
        <v>0</v>
      </c>
      <c r="N13" s="26">
        <v>0.880804</v>
      </c>
      <c r="O13" s="41">
        <v>1124187.7</v>
      </c>
    </row>
    <row r="14" spans="1:15" s="33" customFormat="1" ht="12" customHeight="1">
      <c r="A14" s="21" t="s">
        <v>562</v>
      </c>
      <c r="B14" s="22">
        <v>3</v>
      </c>
      <c r="C14" s="23" t="s">
        <v>616</v>
      </c>
      <c r="D14" s="21">
        <v>74</v>
      </c>
      <c r="E14" s="24" t="s">
        <v>429</v>
      </c>
      <c r="F14" s="23" t="s">
        <v>616</v>
      </c>
      <c r="G14" s="21" t="s">
        <v>562</v>
      </c>
      <c r="H14" s="22">
        <v>3</v>
      </c>
      <c r="I14" s="30">
        <v>408149731</v>
      </c>
      <c r="J14" s="26">
        <v>0.823644</v>
      </c>
      <c r="K14" s="26">
        <v>0.05716</v>
      </c>
      <c r="L14" s="26">
        <v>0</v>
      </c>
      <c r="M14" s="26">
        <v>0</v>
      </c>
      <c r="N14" s="26">
        <v>0.880804</v>
      </c>
      <c r="O14" s="41">
        <v>3594999.24</v>
      </c>
    </row>
    <row r="15" spans="1:15" s="33" customFormat="1" ht="12" customHeight="1">
      <c r="A15" s="34"/>
      <c r="B15" s="35"/>
      <c r="C15" s="36"/>
      <c r="D15" s="34"/>
      <c r="E15" s="37"/>
      <c r="F15" s="64" t="s">
        <v>602</v>
      </c>
      <c r="G15" s="34"/>
      <c r="H15" s="35"/>
      <c r="I15" s="65">
        <f>SUM(I11:I14)</f>
        <v>618870489</v>
      </c>
      <c r="J15" s="39"/>
      <c r="K15" s="39"/>
      <c r="L15" s="39"/>
      <c r="M15" s="39"/>
      <c r="N15" s="39"/>
      <c r="O15" s="66">
        <f>SUM(O11:O14)</f>
        <v>5451036.1</v>
      </c>
    </row>
    <row r="16" spans="1:15" s="33" customFormat="1" ht="12" customHeight="1">
      <c r="A16" s="21" t="s">
        <v>563</v>
      </c>
      <c r="B16" s="22">
        <v>3</v>
      </c>
      <c r="C16" s="23" t="s">
        <v>564</v>
      </c>
      <c r="D16" s="21">
        <v>9</v>
      </c>
      <c r="E16" s="24" t="s">
        <v>41</v>
      </c>
      <c r="F16" s="25" t="s">
        <v>564</v>
      </c>
      <c r="G16" s="21" t="s">
        <v>563</v>
      </c>
      <c r="H16" s="22">
        <v>3</v>
      </c>
      <c r="I16" s="30">
        <v>1841385</v>
      </c>
      <c r="J16" s="26">
        <v>0.747255</v>
      </c>
      <c r="K16" s="26">
        <v>0.05978</v>
      </c>
      <c r="L16" s="26">
        <v>0</v>
      </c>
      <c r="M16" s="26">
        <v>0</v>
      </c>
      <c r="N16" s="26">
        <v>0.807035</v>
      </c>
      <c r="O16" s="41">
        <v>14860.64</v>
      </c>
    </row>
    <row r="17" spans="1:15" s="33" customFormat="1" ht="12" customHeight="1">
      <c r="A17" s="21" t="s">
        <v>563</v>
      </c>
      <c r="B17" s="22">
        <v>3</v>
      </c>
      <c r="C17" s="23" t="s">
        <v>564</v>
      </c>
      <c r="D17" s="21">
        <v>75</v>
      </c>
      <c r="E17" s="24" t="s">
        <v>65</v>
      </c>
      <c r="F17" s="25" t="s">
        <v>564</v>
      </c>
      <c r="G17" s="21" t="s">
        <v>563</v>
      </c>
      <c r="H17" s="22">
        <v>3</v>
      </c>
      <c r="I17" s="30">
        <v>386893499</v>
      </c>
      <c r="J17" s="26">
        <v>0.747255</v>
      </c>
      <c r="K17" s="26">
        <v>0.05978</v>
      </c>
      <c r="L17" s="26">
        <v>0</v>
      </c>
      <c r="M17" s="26">
        <v>0</v>
      </c>
      <c r="N17" s="26">
        <v>0.807035</v>
      </c>
      <c r="O17" s="41">
        <v>3122365.92</v>
      </c>
    </row>
    <row r="18" spans="1:15" s="33" customFormat="1" ht="12" customHeight="1">
      <c r="A18" s="34"/>
      <c r="B18" s="35"/>
      <c r="C18" s="36"/>
      <c r="D18" s="34"/>
      <c r="E18" s="37"/>
      <c r="F18" s="64" t="s">
        <v>602</v>
      </c>
      <c r="G18" s="34"/>
      <c r="H18" s="35"/>
      <c r="I18" s="65">
        <f>SUM(I16:I17)</f>
        <v>388734884</v>
      </c>
      <c r="J18" s="39"/>
      <c r="K18" s="39"/>
      <c r="L18" s="39"/>
      <c r="M18" s="39"/>
      <c r="N18" s="39"/>
      <c r="O18" s="66">
        <f>SUM(O16:O17)</f>
        <v>3137226.56</v>
      </c>
    </row>
    <row r="19" spans="1:15" s="33" customFormat="1" ht="12" customHeight="1">
      <c r="A19" s="21" t="s">
        <v>565</v>
      </c>
      <c r="B19" s="22">
        <v>3</v>
      </c>
      <c r="C19" s="23" t="s">
        <v>566</v>
      </c>
      <c r="D19" s="21">
        <v>34</v>
      </c>
      <c r="E19" s="24" t="s">
        <v>279</v>
      </c>
      <c r="F19" s="25" t="s">
        <v>566</v>
      </c>
      <c r="G19" s="21" t="s">
        <v>565</v>
      </c>
      <c r="H19" s="22">
        <v>3</v>
      </c>
      <c r="I19" s="30">
        <v>654440</v>
      </c>
      <c r="J19" s="26">
        <v>1.038986</v>
      </c>
      <c r="K19" s="26">
        <v>0.029257</v>
      </c>
      <c r="L19" s="26">
        <v>0</v>
      </c>
      <c r="M19" s="26">
        <v>0</v>
      </c>
      <c r="N19" s="26">
        <v>1.068243</v>
      </c>
      <c r="O19" s="41">
        <v>6991.01</v>
      </c>
    </row>
    <row r="20" spans="1:15" s="33" customFormat="1" ht="12" customHeight="1">
      <c r="A20" s="21" t="s">
        <v>565</v>
      </c>
      <c r="B20" s="22">
        <v>3</v>
      </c>
      <c r="C20" s="23" t="s">
        <v>566</v>
      </c>
      <c r="D20" s="21">
        <v>55</v>
      </c>
      <c r="E20" s="24" t="s">
        <v>286</v>
      </c>
      <c r="F20" s="25" t="s">
        <v>566</v>
      </c>
      <c r="G20" s="21" t="s">
        <v>565</v>
      </c>
      <c r="H20" s="22">
        <v>3</v>
      </c>
      <c r="I20" s="30">
        <v>379761871</v>
      </c>
      <c r="J20" s="26">
        <v>1.038986</v>
      </c>
      <c r="K20" s="26">
        <v>0.029257</v>
      </c>
      <c r="L20" s="26">
        <v>0</v>
      </c>
      <c r="M20" s="26">
        <v>0</v>
      </c>
      <c r="N20" s="26">
        <v>1.068243</v>
      </c>
      <c r="O20" s="41">
        <v>4056779.6</v>
      </c>
    </row>
    <row r="21" spans="1:15" s="33" customFormat="1" ht="12" customHeight="1">
      <c r="A21" s="21" t="s">
        <v>565</v>
      </c>
      <c r="B21" s="22">
        <v>3</v>
      </c>
      <c r="C21" s="23" t="s">
        <v>566</v>
      </c>
      <c r="D21" s="21">
        <v>76</v>
      </c>
      <c r="E21" s="24" t="s">
        <v>252</v>
      </c>
      <c r="F21" s="25" t="s">
        <v>566</v>
      </c>
      <c r="G21" s="21" t="s">
        <v>565</v>
      </c>
      <c r="H21" s="22">
        <v>3</v>
      </c>
      <c r="I21" s="30">
        <v>413700649</v>
      </c>
      <c r="J21" s="26">
        <v>1.038986</v>
      </c>
      <c r="K21" s="26">
        <v>0.029257</v>
      </c>
      <c r="L21" s="26">
        <v>0</v>
      </c>
      <c r="M21" s="26">
        <v>0</v>
      </c>
      <c r="N21" s="26">
        <v>1.068243</v>
      </c>
      <c r="O21" s="41">
        <v>4419328.39</v>
      </c>
    </row>
    <row r="22" spans="1:15" s="33" customFormat="1" ht="12" customHeight="1">
      <c r="A22" s="21" t="s">
        <v>565</v>
      </c>
      <c r="B22" s="22">
        <v>3</v>
      </c>
      <c r="C22" s="23" t="s">
        <v>566</v>
      </c>
      <c r="D22" s="21">
        <v>80</v>
      </c>
      <c r="E22" s="24" t="s">
        <v>99</v>
      </c>
      <c r="F22" s="25" t="s">
        <v>566</v>
      </c>
      <c r="G22" s="21" t="s">
        <v>565</v>
      </c>
      <c r="H22" s="22">
        <v>3</v>
      </c>
      <c r="I22" s="30">
        <v>28035982</v>
      </c>
      <c r="J22" s="26">
        <v>1.038986</v>
      </c>
      <c r="K22" s="26">
        <v>0.029257</v>
      </c>
      <c r="L22" s="26">
        <v>0</v>
      </c>
      <c r="M22" s="26">
        <v>0</v>
      </c>
      <c r="N22" s="26">
        <v>1.068243</v>
      </c>
      <c r="O22" s="41">
        <v>299492.43</v>
      </c>
    </row>
    <row r="23" spans="1:15" s="33" customFormat="1" ht="12" customHeight="1">
      <c r="A23" s="34"/>
      <c r="B23" s="35"/>
      <c r="C23" s="36"/>
      <c r="D23" s="34"/>
      <c r="E23" s="37"/>
      <c r="F23" s="64" t="s">
        <v>602</v>
      </c>
      <c r="G23" s="34"/>
      <c r="H23" s="35"/>
      <c r="I23" s="65">
        <f>SUM(I19:I22)</f>
        <v>822152942</v>
      </c>
      <c r="J23" s="39"/>
      <c r="K23" s="39"/>
      <c r="L23" s="39"/>
      <c r="M23" s="39"/>
      <c r="N23" s="39"/>
      <c r="O23" s="66">
        <f>SUM(O19:O22)</f>
        <v>8782591.43</v>
      </c>
    </row>
    <row r="24" spans="1:15" s="33" customFormat="1" ht="12" customHeight="1">
      <c r="A24" s="21" t="s">
        <v>567</v>
      </c>
      <c r="B24" s="22">
        <v>3</v>
      </c>
      <c r="C24" s="23" t="s">
        <v>568</v>
      </c>
      <c r="D24" s="21">
        <v>76</v>
      </c>
      <c r="E24" s="24" t="s">
        <v>252</v>
      </c>
      <c r="F24" s="25" t="s">
        <v>568</v>
      </c>
      <c r="G24" s="21" t="s">
        <v>567</v>
      </c>
      <c r="H24" s="22">
        <v>3</v>
      </c>
      <c r="I24" s="30">
        <v>258789533</v>
      </c>
      <c r="J24" s="26">
        <v>0.951376</v>
      </c>
      <c r="K24" s="26">
        <v>0</v>
      </c>
      <c r="L24" s="26">
        <v>0</v>
      </c>
      <c r="M24" s="26">
        <v>0</v>
      </c>
      <c r="N24" s="26">
        <v>0.951376</v>
      </c>
      <c r="O24" s="41">
        <v>2462061.6</v>
      </c>
    </row>
    <row r="25" spans="1:15" s="33" customFormat="1" ht="12" customHeight="1">
      <c r="A25" s="21" t="s">
        <v>567</v>
      </c>
      <c r="B25" s="22">
        <v>3</v>
      </c>
      <c r="C25" s="23" t="s">
        <v>568</v>
      </c>
      <c r="D25" s="21">
        <v>80</v>
      </c>
      <c r="E25" s="24" t="s">
        <v>99</v>
      </c>
      <c r="F25" s="25" t="s">
        <v>568</v>
      </c>
      <c r="G25" s="21" t="s">
        <v>567</v>
      </c>
      <c r="H25" s="22">
        <v>3</v>
      </c>
      <c r="I25" s="30">
        <v>19919845</v>
      </c>
      <c r="J25" s="26">
        <v>0.951376</v>
      </c>
      <c r="K25" s="26">
        <v>0</v>
      </c>
      <c r="L25" s="26">
        <v>0</v>
      </c>
      <c r="M25" s="26">
        <v>0</v>
      </c>
      <c r="N25" s="26">
        <v>0.951376</v>
      </c>
      <c r="O25" s="41">
        <v>189512.66</v>
      </c>
    </row>
    <row r="26" spans="1:15" s="33" customFormat="1" ht="12" customHeight="1">
      <c r="A26" s="34"/>
      <c r="B26" s="35"/>
      <c r="C26" s="36"/>
      <c r="D26" s="34"/>
      <c r="E26" s="37"/>
      <c r="F26" s="64" t="s">
        <v>602</v>
      </c>
      <c r="G26" s="34"/>
      <c r="H26" s="35"/>
      <c r="I26" s="65">
        <f>SUM(I24:I25)</f>
        <v>278709378</v>
      </c>
      <c r="J26" s="39"/>
      <c r="K26" s="39"/>
      <c r="L26" s="39"/>
      <c r="M26" s="39"/>
      <c r="N26" s="39"/>
      <c r="O26" s="66">
        <f>SUM(O24:O25)</f>
        <v>2651574.2600000002</v>
      </c>
    </row>
    <row r="27" spans="1:15" s="33" customFormat="1" ht="12" customHeight="1">
      <c r="A27" s="21" t="s">
        <v>569</v>
      </c>
      <c r="B27" s="22">
        <v>3</v>
      </c>
      <c r="C27" s="23" t="s">
        <v>570</v>
      </c>
      <c r="D27" s="21">
        <v>30</v>
      </c>
      <c r="E27" s="24" t="s">
        <v>151</v>
      </c>
      <c r="F27" s="25" t="s">
        <v>570</v>
      </c>
      <c r="G27" s="21" t="s">
        <v>569</v>
      </c>
      <c r="H27" s="22">
        <v>3</v>
      </c>
      <c r="I27" s="30">
        <v>1820015</v>
      </c>
      <c r="J27" s="26">
        <v>0.98072</v>
      </c>
      <c r="K27" s="26">
        <v>0.029117</v>
      </c>
      <c r="L27" s="26">
        <v>0</v>
      </c>
      <c r="M27" s="26">
        <v>0</v>
      </c>
      <c r="N27" s="26">
        <v>1.009837</v>
      </c>
      <c r="O27" s="41">
        <v>18379.18</v>
      </c>
    </row>
    <row r="28" spans="1:15" s="33" customFormat="1" ht="12" customHeight="1">
      <c r="A28" s="21" t="s">
        <v>569</v>
      </c>
      <c r="B28" s="22">
        <v>3</v>
      </c>
      <c r="C28" s="23" t="s">
        <v>570</v>
      </c>
      <c r="D28" s="21">
        <v>76</v>
      </c>
      <c r="E28" s="24" t="s">
        <v>252</v>
      </c>
      <c r="F28" s="25" t="s">
        <v>570</v>
      </c>
      <c r="G28" s="21" t="s">
        <v>569</v>
      </c>
      <c r="H28" s="22">
        <v>3</v>
      </c>
      <c r="I28" s="30">
        <v>257663279</v>
      </c>
      <c r="J28" s="26">
        <v>0.98072</v>
      </c>
      <c r="K28" s="26">
        <v>0.029117</v>
      </c>
      <c r="L28" s="26">
        <v>0</v>
      </c>
      <c r="M28" s="26">
        <v>0</v>
      </c>
      <c r="N28" s="26">
        <v>1.009837</v>
      </c>
      <c r="O28" s="41">
        <v>2601979.17</v>
      </c>
    </row>
    <row r="29" spans="1:15" s="33" customFormat="1" ht="12" customHeight="1">
      <c r="A29" s="21" t="s">
        <v>569</v>
      </c>
      <c r="B29" s="22">
        <v>3</v>
      </c>
      <c r="C29" s="23" t="s">
        <v>570</v>
      </c>
      <c r="D29" s="21">
        <v>80</v>
      </c>
      <c r="E29" s="24" t="s">
        <v>99</v>
      </c>
      <c r="F29" s="25" t="s">
        <v>570</v>
      </c>
      <c r="G29" s="21" t="s">
        <v>569</v>
      </c>
      <c r="H29" s="22">
        <v>3</v>
      </c>
      <c r="I29" s="30">
        <v>45581404</v>
      </c>
      <c r="J29" s="26">
        <v>0.98072</v>
      </c>
      <c r="K29" s="26">
        <v>0</v>
      </c>
      <c r="L29" s="26">
        <v>0</v>
      </c>
      <c r="M29" s="26">
        <v>0</v>
      </c>
      <c r="N29" s="26">
        <v>0.98072</v>
      </c>
      <c r="O29" s="41">
        <v>447026.02</v>
      </c>
    </row>
    <row r="30" spans="1:15" s="33" customFormat="1" ht="12" customHeight="1">
      <c r="A30" s="34"/>
      <c r="B30" s="35"/>
      <c r="C30" s="36"/>
      <c r="D30" s="34"/>
      <c r="E30" s="37"/>
      <c r="F30" s="64" t="s">
        <v>602</v>
      </c>
      <c r="G30" s="34"/>
      <c r="H30" s="35"/>
      <c r="I30" s="65">
        <f>SUM(I27:I29)</f>
        <v>305064698</v>
      </c>
      <c r="J30" s="39"/>
      <c r="K30" s="39"/>
      <c r="L30" s="39"/>
      <c r="M30" s="39"/>
      <c r="N30" s="39"/>
      <c r="O30" s="66">
        <f>SUM(O27:O29)</f>
        <v>3067384.37</v>
      </c>
    </row>
    <row r="31" spans="1:15" s="33" customFormat="1" ht="12" customHeight="1">
      <c r="A31" s="21" t="s">
        <v>571</v>
      </c>
      <c r="B31" s="22">
        <v>3</v>
      </c>
      <c r="C31" s="23" t="s">
        <v>572</v>
      </c>
      <c r="D31" s="21">
        <v>34</v>
      </c>
      <c r="E31" s="24" t="s">
        <v>279</v>
      </c>
      <c r="F31" s="25" t="s">
        <v>572</v>
      </c>
      <c r="G31" s="21" t="s">
        <v>571</v>
      </c>
      <c r="H31" s="22">
        <v>3</v>
      </c>
      <c r="I31" s="30">
        <v>77576861</v>
      </c>
      <c r="J31" s="26">
        <v>0.95</v>
      </c>
      <c r="K31" s="26">
        <v>0.05923</v>
      </c>
      <c r="L31" s="26">
        <v>0</v>
      </c>
      <c r="M31" s="26">
        <v>0</v>
      </c>
      <c r="N31" s="26">
        <v>1.00923</v>
      </c>
      <c r="O31" s="41">
        <v>782928.93</v>
      </c>
    </row>
    <row r="32" spans="1:15" s="33" customFormat="1" ht="12" customHeight="1">
      <c r="A32" s="21" t="s">
        <v>571</v>
      </c>
      <c r="B32" s="22">
        <v>3</v>
      </c>
      <c r="C32" s="23" t="s">
        <v>572</v>
      </c>
      <c r="D32" s="21">
        <v>55</v>
      </c>
      <c r="E32" s="24" t="s">
        <v>286</v>
      </c>
      <c r="F32" s="25" t="s">
        <v>572</v>
      </c>
      <c r="G32" s="21" t="s">
        <v>571</v>
      </c>
      <c r="H32" s="22">
        <v>3</v>
      </c>
      <c r="I32" s="30">
        <v>12917228</v>
      </c>
      <c r="J32" s="26">
        <v>0.95</v>
      </c>
      <c r="K32" s="26">
        <v>0.05923</v>
      </c>
      <c r="L32" s="26">
        <v>0</v>
      </c>
      <c r="M32" s="26">
        <v>0</v>
      </c>
      <c r="N32" s="26">
        <v>1.00923</v>
      </c>
      <c r="O32" s="41">
        <v>130364.54</v>
      </c>
    </row>
    <row r="33" spans="1:15" s="33" customFormat="1" ht="12" customHeight="1">
      <c r="A33" s="21" t="s">
        <v>571</v>
      </c>
      <c r="B33" s="22">
        <v>3</v>
      </c>
      <c r="C33" s="23" t="s">
        <v>572</v>
      </c>
      <c r="D33" s="21">
        <v>76</v>
      </c>
      <c r="E33" s="24" t="s">
        <v>252</v>
      </c>
      <c r="F33" s="25" t="s">
        <v>572</v>
      </c>
      <c r="G33" s="21" t="s">
        <v>571</v>
      </c>
      <c r="H33" s="22">
        <v>3</v>
      </c>
      <c r="I33" s="30">
        <v>405135274</v>
      </c>
      <c r="J33" s="26">
        <v>0.95</v>
      </c>
      <c r="K33" s="26">
        <v>0.05923</v>
      </c>
      <c r="L33" s="26">
        <v>0</v>
      </c>
      <c r="M33" s="26">
        <v>0</v>
      </c>
      <c r="N33" s="26">
        <v>1.00923</v>
      </c>
      <c r="O33" s="41">
        <v>4088746.63</v>
      </c>
    </row>
    <row r="34" spans="1:15" s="33" customFormat="1" ht="12" customHeight="1">
      <c r="A34" s="34"/>
      <c r="B34" s="35"/>
      <c r="C34" s="36"/>
      <c r="D34" s="34"/>
      <c r="E34" s="37"/>
      <c r="F34" s="64" t="s">
        <v>602</v>
      </c>
      <c r="G34" s="34"/>
      <c r="H34" s="35"/>
      <c r="I34" s="65">
        <f>SUM(I31:I33)</f>
        <v>495629363</v>
      </c>
      <c r="J34" s="39"/>
      <c r="K34" s="39"/>
      <c r="L34" s="39"/>
      <c r="M34" s="39"/>
      <c r="N34" s="39"/>
      <c r="O34" s="66">
        <f>SUM(O31:O33)</f>
        <v>5002040.1</v>
      </c>
    </row>
    <row r="35" spans="1:15" s="33" customFormat="1" ht="12" customHeight="1">
      <c r="A35" s="21"/>
      <c r="B35" s="22"/>
      <c r="C35" s="23"/>
      <c r="D35" s="21"/>
      <c r="E35" s="24"/>
      <c r="F35" s="23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33" customFormat="1" ht="12" customHeight="1">
      <c r="A36" s="34" t="s">
        <v>573</v>
      </c>
      <c r="B36" s="35">
        <v>3</v>
      </c>
      <c r="C36" s="36" t="s">
        <v>630</v>
      </c>
      <c r="D36" s="34">
        <v>77</v>
      </c>
      <c r="E36" s="37" t="s">
        <v>109</v>
      </c>
      <c r="F36" s="36" t="s">
        <v>574</v>
      </c>
      <c r="G36" s="34" t="s">
        <v>573</v>
      </c>
      <c r="H36" s="35">
        <v>3</v>
      </c>
      <c r="I36" s="65">
        <v>2513379174</v>
      </c>
      <c r="J36" s="39">
        <v>0.1</v>
      </c>
      <c r="K36" s="39">
        <v>0</v>
      </c>
      <c r="L36" s="39">
        <v>0</v>
      </c>
      <c r="M36" s="39">
        <v>0</v>
      </c>
      <c r="N36" s="39">
        <v>0.1</v>
      </c>
      <c r="O36" s="66">
        <v>2513386.4</v>
      </c>
    </row>
    <row r="37" spans="1:15" s="33" customFormat="1" ht="12" customHeight="1">
      <c r="A37" s="21"/>
      <c r="B37" s="22"/>
      <c r="C37" s="23"/>
      <c r="D37" s="21"/>
      <c r="E37" s="24"/>
      <c r="F37" s="23"/>
      <c r="G37" s="21"/>
      <c r="H37" s="22"/>
      <c r="I37" s="30"/>
      <c r="J37" s="26"/>
      <c r="K37" s="26"/>
      <c r="L37" s="26"/>
      <c r="M37" s="26"/>
      <c r="N37" s="26"/>
      <c r="O37" s="63"/>
    </row>
    <row r="38" spans="1:15" s="33" customFormat="1" ht="12" customHeight="1">
      <c r="A38" s="34" t="s">
        <v>575</v>
      </c>
      <c r="B38" s="35">
        <v>3</v>
      </c>
      <c r="C38" s="36" t="s">
        <v>631</v>
      </c>
      <c r="D38" s="34">
        <v>77</v>
      </c>
      <c r="E38" s="37" t="s">
        <v>109</v>
      </c>
      <c r="F38" s="36" t="s">
        <v>640</v>
      </c>
      <c r="G38" s="34" t="s">
        <v>575</v>
      </c>
      <c r="H38" s="35">
        <v>3</v>
      </c>
      <c r="I38" s="65">
        <v>4254708818</v>
      </c>
      <c r="J38" s="39">
        <v>0.120423</v>
      </c>
      <c r="K38" s="39">
        <v>0</v>
      </c>
      <c r="L38" s="39">
        <v>0</v>
      </c>
      <c r="M38" s="39">
        <v>0</v>
      </c>
      <c r="N38" s="39">
        <v>0.120423</v>
      </c>
      <c r="O38" s="66">
        <v>5123649.28</v>
      </c>
    </row>
    <row r="39" spans="1:15" s="33" customFormat="1" ht="12" customHeight="1">
      <c r="A39" s="21" t="s">
        <v>576</v>
      </c>
      <c r="B39" s="22">
        <v>3</v>
      </c>
      <c r="C39" s="23" t="s">
        <v>632</v>
      </c>
      <c r="D39" s="21">
        <v>28</v>
      </c>
      <c r="E39" s="24" t="s">
        <v>232</v>
      </c>
      <c r="F39" s="23" t="s">
        <v>577</v>
      </c>
      <c r="G39" s="21" t="s">
        <v>576</v>
      </c>
      <c r="H39" s="22">
        <v>3</v>
      </c>
      <c r="I39" s="30">
        <v>148594815</v>
      </c>
      <c r="J39" s="26">
        <v>0.09785</v>
      </c>
      <c r="K39" s="26">
        <v>0.00215</v>
      </c>
      <c r="L39" s="26">
        <v>0</v>
      </c>
      <c r="M39" s="26">
        <v>0</v>
      </c>
      <c r="N39" s="26">
        <v>0.1</v>
      </c>
      <c r="O39" s="41">
        <v>148594.64</v>
      </c>
    </row>
    <row r="40" spans="1:15" s="33" customFormat="1" ht="12" customHeight="1">
      <c r="A40" s="21" t="s">
        <v>576</v>
      </c>
      <c r="B40" s="22">
        <v>3</v>
      </c>
      <c r="C40" s="23" t="s">
        <v>632</v>
      </c>
      <c r="D40" s="21">
        <v>77</v>
      </c>
      <c r="E40" s="24" t="s">
        <v>109</v>
      </c>
      <c r="F40" s="23" t="s">
        <v>577</v>
      </c>
      <c r="G40" s="21" t="s">
        <v>576</v>
      </c>
      <c r="H40" s="22">
        <v>3</v>
      </c>
      <c r="I40" s="30">
        <v>1461182486</v>
      </c>
      <c r="J40" s="26">
        <v>0.097846</v>
      </c>
      <c r="K40" s="26">
        <v>0.002154</v>
      </c>
      <c r="L40" s="26">
        <v>0</v>
      </c>
      <c r="M40" s="26">
        <v>0</v>
      </c>
      <c r="N40" s="26">
        <v>0.1</v>
      </c>
      <c r="O40" s="41">
        <v>1461183.04</v>
      </c>
    </row>
    <row r="41" spans="1:15" s="33" customFormat="1" ht="12" customHeight="1">
      <c r="A41" s="34"/>
      <c r="B41" s="35"/>
      <c r="C41" s="36"/>
      <c r="D41" s="34"/>
      <c r="E41" s="37"/>
      <c r="F41" s="64" t="s">
        <v>602</v>
      </c>
      <c r="G41" s="34"/>
      <c r="H41" s="35"/>
      <c r="I41" s="65">
        <f>SUM(I39:I40)</f>
        <v>1609777301</v>
      </c>
      <c r="J41" s="39"/>
      <c r="K41" s="39"/>
      <c r="L41" s="39"/>
      <c r="M41" s="39"/>
      <c r="N41" s="39"/>
      <c r="O41" s="66">
        <f>SUM(O39:O40)</f>
        <v>1609777.6800000002</v>
      </c>
    </row>
    <row r="42" spans="1:15" s="33" customFormat="1" ht="12" customHeight="1">
      <c r="A42" s="21"/>
      <c r="B42" s="22"/>
      <c r="C42" s="23"/>
      <c r="D42" s="21"/>
      <c r="E42" s="24"/>
      <c r="F42" s="23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578</v>
      </c>
      <c r="B43" s="35">
        <v>3</v>
      </c>
      <c r="C43" s="36" t="s">
        <v>633</v>
      </c>
      <c r="D43" s="34">
        <v>77</v>
      </c>
      <c r="E43" s="37" t="s">
        <v>109</v>
      </c>
      <c r="F43" s="36" t="s">
        <v>579</v>
      </c>
      <c r="G43" s="34" t="s">
        <v>578</v>
      </c>
      <c r="H43" s="35">
        <v>3</v>
      </c>
      <c r="I43" s="65">
        <v>1129856587</v>
      </c>
      <c r="J43" s="39">
        <v>0.1</v>
      </c>
      <c r="K43" s="39">
        <v>0</v>
      </c>
      <c r="L43" s="39">
        <v>0</v>
      </c>
      <c r="M43" s="39">
        <v>0</v>
      </c>
      <c r="N43" s="39">
        <v>0.1</v>
      </c>
      <c r="O43" s="66">
        <v>1129858.99</v>
      </c>
    </row>
    <row r="44" spans="1:15" s="33" customFormat="1" ht="12" customHeight="1">
      <c r="A44" s="21" t="s">
        <v>580</v>
      </c>
      <c r="B44" s="22">
        <v>3</v>
      </c>
      <c r="C44" s="23" t="s">
        <v>581</v>
      </c>
      <c r="D44" s="21">
        <v>13</v>
      </c>
      <c r="E44" s="24" t="s">
        <v>104</v>
      </c>
      <c r="F44" s="25" t="s">
        <v>581</v>
      </c>
      <c r="G44" s="21" t="s">
        <v>580</v>
      </c>
      <c r="H44" s="22">
        <v>3</v>
      </c>
      <c r="I44" s="30">
        <v>189949653</v>
      </c>
      <c r="J44" s="26">
        <v>0.969003</v>
      </c>
      <c r="K44" s="26">
        <v>0.010047</v>
      </c>
      <c r="L44" s="26">
        <v>0</v>
      </c>
      <c r="M44" s="26">
        <v>0</v>
      </c>
      <c r="N44" s="26">
        <v>0.97905</v>
      </c>
      <c r="O44" s="41">
        <v>1859702.36</v>
      </c>
    </row>
    <row r="45" spans="1:15" s="33" customFormat="1" ht="12" customHeight="1">
      <c r="A45" s="21" t="s">
        <v>580</v>
      </c>
      <c r="B45" s="22">
        <v>3</v>
      </c>
      <c r="C45" s="23" t="s">
        <v>581</v>
      </c>
      <c r="D45" s="21">
        <v>77</v>
      </c>
      <c r="E45" s="24" t="s">
        <v>109</v>
      </c>
      <c r="F45" s="25" t="s">
        <v>581</v>
      </c>
      <c r="G45" s="21" t="s">
        <v>580</v>
      </c>
      <c r="H45" s="22">
        <v>3</v>
      </c>
      <c r="I45" s="30">
        <v>625486</v>
      </c>
      <c r="J45" s="26">
        <v>0.969003</v>
      </c>
      <c r="K45" s="26">
        <v>0.010047</v>
      </c>
      <c r="L45" s="26">
        <v>0</v>
      </c>
      <c r="M45" s="26">
        <v>0</v>
      </c>
      <c r="N45" s="26">
        <v>0.97905</v>
      </c>
      <c r="O45" s="41">
        <v>6123.82</v>
      </c>
    </row>
    <row r="46" spans="1:15" s="33" customFormat="1" ht="12" customHeight="1">
      <c r="A46" s="21" t="s">
        <v>580</v>
      </c>
      <c r="B46" s="22">
        <v>3</v>
      </c>
      <c r="C46" s="23" t="s">
        <v>581</v>
      </c>
      <c r="D46" s="21">
        <v>78</v>
      </c>
      <c r="E46" s="24" t="s">
        <v>98</v>
      </c>
      <c r="F46" s="25" t="s">
        <v>581</v>
      </c>
      <c r="G46" s="21" t="s">
        <v>580</v>
      </c>
      <c r="H46" s="22">
        <v>3</v>
      </c>
      <c r="I46" s="30">
        <v>412894120</v>
      </c>
      <c r="J46" s="26">
        <v>0.969004</v>
      </c>
      <c r="K46" s="26">
        <v>0.010048</v>
      </c>
      <c r="L46" s="26">
        <v>0</v>
      </c>
      <c r="M46" s="26">
        <v>0</v>
      </c>
      <c r="N46" s="26">
        <v>0.979052</v>
      </c>
      <c r="O46" s="41">
        <v>4042449.26</v>
      </c>
    </row>
    <row r="47" spans="1:15" s="33" customFormat="1" ht="12" customHeight="1">
      <c r="A47" s="34"/>
      <c r="B47" s="35"/>
      <c r="C47" s="36"/>
      <c r="D47" s="34"/>
      <c r="E47" s="37"/>
      <c r="F47" s="64" t="s">
        <v>602</v>
      </c>
      <c r="G47" s="34"/>
      <c r="H47" s="35"/>
      <c r="I47" s="65">
        <f>SUM(I44:I46)</f>
        <v>603469259</v>
      </c>
      <c r="J47" s="39"/>
      <c r="K47" s="39"/>
      <c r="L47" s="39"/>
      <c r="M47" s="39"/>
      <c r="N47" s="39"/>
      <c r="O47" s="95">
        <f>SUM(O44:O46)</f>
        <v>5908275.4399999995</v>
      </c>
    </row>
    <row r="48" ht="12.75">
      <c r="A48" s="93" t="s">
        <v>648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2013 Annual Report&amp;R&amp;"Times New Roman,Regular"Table 13, Page 66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G19">
      <selection activeCell="O46" sqref="O46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582</v>
      </c>
      <c r="B5" s="35">
        <v>3</v>
      </c>
      <c r="C5" s="36" t="s">
        <v>583</v>
      </c>
      <c r="D5" s="34">
        <v>78</v>
      </c>
      <c r="E5" s="37" t="s">
        <v>98</v>
      </c>
      <c r="F5" s="38" t="s">
        <v>583</v>
      </c>
      <c r="G5" s="34" t="s">
        <v>582</v>
      </c>
      <c r="H5" s="35">
        <v>3</v>
      </c>
      <c r="I5" s="65">
        <v>247209671</v>
      </c>
      <c r="J5" s="39">
        <v>0.903275</v>
      </c>
      <c r="K5" s="39">
        <v>0.111631</v>
      </c>
      <c r="L5" s="39">
        <v>0</v>
      </c>
      <c r="M5" s="39">
        <v>0</v>
      </c>
      <c r="N5" s="39">
        <v>1.014906</v>
      </c>
      <c r="O5" s="95">
        <v>2508946.51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61"/>
      <c r="J6" s="26"/>
      <c r="K6" s="26"/>
      <c r="L6" s="26"/>
      <c r="M6" s="26"/>
      <c r="N6" s="26"/>
      <c r="O6" s="63"/>
    </row>
    <row r="7" spans="1:15" s="33" customFormat="1" ht="12" customHeight="1">
      <c r="A7" s="34" t="s">
        <v>584</v>
      </c>
      <c r="B7" s="35">
        <v>3</v>
      </c>
      <c r="C7" s="36" t="s">
        <v>585</v>
      </c>
      <c r="D7" s="34">
        <v>78</v>
      </c>
      <c r="E7" s="37" t="s">
        <v>98</v>
      </c>
      <c r="F7" s="38" t="s">
        <v>585</v>
      </c>
      <c r="G7" s="34" t="s">
        <v>584</v>
      </c>
      <c r="H7" s="35">
        <v>3</v>
      </c>
      <c r="I7" s="65">
        <v>792335950</v>
      </c>
      <c r="J7" s="39">
        <v>1.002189</v>
      </c>
      <c r="K7" s="39">
        <v>0.07001</v>
      </c>
      <c r="L7" s="39">
        <v>0</v>
      </c>
      <c r="M7" s="39">
        <v>0</v>
      </c>
      <c r="N7" s="39">
        <v>1.072199</v>
      </c>
      <c r="O7" s="66">
        <v>8495420.82</v>
      </c>
    </row>
    <row r="8" spans="1:15" s="33" customFormat="1" ht="12" customHeight="1">
      <c r="A8" s="21"/>
      <c r="B8" s="22"/>
      <c r="C8" s="23"/>
      <c r="D8" s="21"/>
      <c r="E8" s="24"/>
      <c r="F8" s="25"/>
      <c r="G8" s="21"/>
      <c r="H8" s="22"/>
      <c r="I8" s="61"/>
      <c r="J8" s="26"/>
      <c r="K8" s="26"/>
      <c r="L8" s="26"/>
      <c r="M8" s="26"/>
      <c r="N8" s="26"/>
      <c r="O8" s="63"/>
    </row>
    <row r="9" spans="1:15" s="33" customFormat="1" ht="12" customHeight="1">
      <c r="A9" s="34" t="s">
        <v>642</v>
      </c>
      <c r="B9" s="35">
        <v>3</v>
      </c>
      <c r="C9" s="36" t="s">
        <v>641</v>
      </c>
      <c r="D9" s="34">
        <v>78</v>
      </c>
      <c r="E9" s="37" t="s">
        <v>98</v>
      </c>
      <c r="F9" s="38" t="s">
        <v>641</v>
      </c>
      <c r="G9" s="34" t="s">
        <v>642</v>
      </c>
      <c r="H9" s="35">
        <v>3</v>
      </c>
      <c r="I9" s="65">
        <v>319375591</v>
      </c>
      <c r="J9" s="39">
        <v>1.011638</v>
      </c>
      <c r="K9" s="39">
        <v>0.038356</v>
      </c>
      <c r="L9" s="39">
        <v>0</v>
      </c>
      <c r="M9" s="39">
        <v>0.149352</v>
      </c>
      <c r="N9" s="39">
        <v>1.199346</v>
      </c>
      <c r="O9" s="66">
        <v>3830419.16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61"/>
      <c r="J10" s="26"/>
      <c r="K10" s="26"/>
      <c r="L10" s="26"/>
      <c r="M10" s="26"/>
      <c r="N10" s="26"/>
      <c r="O10" s="63"/>
    </row>
    <row r="11" spans="1:15" s="33" customFormat="1" ht="12" customHeight="1">
      <c r="A11" s="34" t="s">
        <v>479</v>
      </c>
      <c r="B11" s="35">
        <v>3</v>
      </c>
      <c r="C11" s="36" t="s">
        <v>480</v>
      </c>
      <c r="D11" s="34">
        <v>78</v>
      </c>
      <c r="E11" s="37" t="s">
        <v>98</v>
      </c>
      <c r="F11" s="38" t="s">
        <v>480</v>
      </c>
      <c r="G11" s="34" t="s">
        <v>479</v>
      </c>
      <c r="H11" s="35">
        <v>3</v>
      </c>
      <c r="I11" s="65">
        <v>236292200</v>
      </c>
      <c r="J11" s="39">
        <v>1.026878</v>
      </c>
      <c r="K11" s="39">
        <v>0.045116</v>
      </c>
      <c r="L11" s="39">
        <v>0</v>
      </c>
      <c r="M11" s="39">
        <v>0.127746</v>
      </c>
      <c r="N11" s="39">
        <v>1.19974</v>
      </c>
      <c r="O11" s="66">
        <v>2834892.67</v>
      </c>
    </row>
    <row r="12" spans="1:15" s="42" customFormat="1" ht="14.25">
      <c r="A12" s="5"/>
      <c r="B12" s="6"/>
      <c r="C12" s="80"/>
      <c r="D12" s="5"/>
      <c r="E12" s="6"/>
      <c r="F12" s="81"/>
      <c r="G12" s="5"/>
      <c r="H12" s="6"/>
      <c r="I12" s="82"/>
      <c r="J12" s="79"/>
      <c r="K12" s="79"/>
      <c r="L12" s="79"/>
      <c r="M12" s="79"/>
      <c r="N12" s="82"/>
      <c r="O12" s="83"/>
    </row>
    <row r="13" spans="1:15" s="33" customFormat="1" ht="12" customHeight="1">
      <c r="A13" s="34" t="s">
        <v>481</v>
      </c>
      <c r="B13" s="35">
        <v>3</v>
      </c>
      <c r="C13" s="36" t="s">
        <v>482</v>
      </c>
      <c r="D13" s="34">
        <v>79</v>
      </c>
      <c r="E13" s="37" t="s">
        <v>37</v>
      </c>
      <c r="F13" s="38" t="s">
        <v>482</v>
      </c>
      <c r="G13" s="34" t="s">
        <v>481</v>
      </c>
      <c r="H13" s="35">
        <v>3</v>
      </c>
      <c r="I13" s="65">
        <v>38846461</v>
      </c>
      <c r="J13" s="39">
        <v>1.01256</v>
      </c>
      <c r="K13" s="39">
        <v>0.03505</v>
      </c>
      <c r="L13" s="39">
        <v>0</v>
      </c>
      <c r="M13" s="39">
        <v>0</v>
      </c>
      <c r="N13" s="39">
        <v>1.04761</v>
      </c>
      <c r="O13" s="66">
        <v>406959.43</v>
      </c>
    </row>
    <row r="14" spans="1:15" s="33" customFormat="1" ht="12" customHeight="1">
      <c r="A14" s="21" t="s">
        <v>483</v>
      </c>
      <c r="B14" s="22">
        <v>3</v>
      </c>
      <c r="C14" s="23" t="s">
        <v>484</v>
      </c>
      <c r="D14" s="21">
        <v>79</v>
      </c>
      <c r="E14" s="24" t="s">
        <v>37</v>
      </c>
      <c r="F14" s="25" t="s">
        <v>484</v>
      </c>
      <c r="G14" s="21" t="s">
        <v>483</v>
      </c>
      <c r="H14" s="22">
        <v>3</v>
      </c>
      <c r="I14" s="30">
        <v>230673088</v>
      </c>
      <c r="J14" s="26">
        <v>1.05086</v>
      </c>
      <c r="K14" s="26">
        <v>0</v>
      </c>
      <c r="L14" s="26">
        <v>0</v>
      </c>
      <c r="M14" s="26">
        <v>0</v>
      </c>
      <c r="N14" s="26">
        <v>1.05086</v>
      </c>
      <c r="O14" s="41">
        <v>2424051.67</v>
      </c>
    </row>
    <row r="15" spans="1:15" s="33" customFormat="1" ht="12" customHeight="1">
      <c r="A15" s="21" t="s">
        <v>483</v>
      </c>
      <c r="B15" s="22">
        <v>3</v>
      </c>
      <c r="C15" s="23" t="s">
        <v>484</v>
      </c>
      <c r="D15" s="21">
        <v>83</v>
      </c>
      <c r="E15" s="24" t="s">
        <v>209</v>
      </c>
      <c r="F15" s="25" t="s">
        <v>484</v>
      </c>
      <c r="G15" s="21" t="s">
        <v>483</v>
      </c>
      <c r="H15" s="22">
        <v>3</v>
      </c>
      <c r="I15" s="30">
        <v>62647062</v>
      </c>
      <c r="J15" s="26">
        <v>1.05086</v>
      </c>
      <c r="K15" s="26">
        <v>0</v>
      </c>
      <c r="L15" s="26">
        <v>0</v>
      </c>
      <c r="M15" s="26">
        <v>0</v>
      </c>
      <c r="N15" s="26">
        <v>1.05086</v>
      </c>
      <c r="O15" s="41">
        <v>658333.09</v>
      </c>
    </row>
    <row r="16" spans="1:15" s="33" customFormat="1" ht="12" customHeight="1">
      <c r="A16" s="34"/>
      <c r="B16" s="35"/>
      <c r="C16" s="36"/>
      <c r="D16" s="34"/>
      <c r="E16" s="37"/>
      <c r="F16" s="64" t="s">
        <v>602</v>
      </c>
      <c r="G16" s="34"/>
      <c r="H16" s="35"/>
      <c r="I16" s="65">
        <f>SUM(I14:I15)</f>
        <v>293320150</v>
      </c>
      <c r="J16" s="71"/>
      <c r="K16" s="71"/>
      <c r="L16" s="71"/>
      <c r="M16" s="71"/>
      <c r="N16" s="71"/>
      <c r="O16" s="66">
        <f>SUM(O14:O15)</f>
        <v>3082384.76</v>
      </c>
    </row>
    <row r="17" spans="1:15" s="33" customFormat="1" ht="12" customHeight="1">
      <c r="A17" s="21"/>
      <c r="B17" s="22"/>
      <c r="C17" s="23"/>
      <c r="D17" s="21"/>
      <c r="E17" s="24"/>
      <c r="F17" s="25"/>
      <c r="G17" s="21"/>
      <c r="H17" s="22"/>
      <c r="I17" s="30"/>
      <c r="J17" s="26"/>
      <c r="K17" s="26"/>
      <c r="L17" s="26"/>
      <c r="M17" s="26"/>
      <c r="N17" s="26"/>
      <c r="O17" s="41"/>
    </row>
    <row r="18" spans="1:15" s="33" customFormat="1" ht="12" customHeight="1">
      <c r="A18" s="34" t="s">
        <v>485</v>
      </c>
      <c r="B18" s="35">
        <v>3</v>
      </c>
      <c r="C18" s="36" t="s">
        <v>486</v>
      </c>
      <c r="D18" s="34">
        <v>79</v>
      </c>
      <c r="E18" s="37" t="s">
        <v>37</v>
      </c>
      <c r="F18" s="38" t="s">
        <v>486</v>
      </c>
      <c r="G18" s="34" t="s">
        <v>485</v>
      </c>
      <c r="H18" s="35">
        <v>3</v>
      </c>
      <c r="I18" s="65">
        <v>644526836</v>
      </c>
      <c r="J18" s="39">
        <v>1.04996</v>
      </c>
      <c r="K18" s="39">
        <v>0</v>
      </c>
      <c r="L18" s="39">
        <v>0</v>
      </c>
      <c r="M18" s="39">
        <v>0</v>
      </c>
      <c r="N18" s="39">
        <v>1.04996</v>
      </c>
      <c r="O18" s="66">
        <v>6767274.38</v>
      </c>
    </row>
    <row r="19" spans="1:15" s="33" customFormat="1" ht="12" customHeight="1">
      <c r="A19" s="21" t="s">
        <v>487</v>
      </c>
      <c r="B19" s="22">
        <v>3</v>
      </c>
      <c r="C19" s="23" t="s">
        <v>488</v>
      </c>
      <c r="D19" s="21">
        <v>79</v>
      </c>
      <c r="E19" s="24" t="s">
        <v>37</v>
      </c>
      <c r="F19" s="25" t="s">
        <v>488</v>
      </c>
      <c r="G19" s="21" t="s">
        <v>487</v>
      </c>
      <c r="H19" s="22">
        <v>3</v>
      </c>
      <c r="I19" s="30">
        <v>204586080</v>
      </c>
      <c r="J19" s="26">
        <v>1.01876</v>
      </c>
      <c r="K19" s="26">
        <v>0.047950000000000007</v>
      </c>
      <c r="L19" s="26">
        <v>0</v>
      </c>
      <c r="M19" s="26">
        <v>0</v>
      </c>
      <c r="N19" s="26">
        <v>1.06671</v>
      </c>
      <c r="O19" s="41">
        <v>2182340.26</v>
      </c>
    </row>
    <row r="20" spans="1:15" s="33" customFormat="1" ht="12" customHeight="1">
      <c r="A20" s="21" t="s">
        <v>487</v>
      </c>
      <c r="B20" s="22">
        <v>3</v>
      </c>
      <c r="C20" s="23" t="s">
        <v>488</v>
      </c>
      <c r="D20" s="21">
        <v>83</v>
      </c>
      <c r="E20" s="24" t="s">
        <v>209</v>
      </c>
      <c r="F20" s="25" t="s">
        <v>488</v>
      </c>
      <c r="G20" s="21" t="s">
        <v>487</v>
      </c>
      <c r="H20" s="22">
        <v>3</v>
      </c>
      <c r="I20" s="30">
        <v>34489982</v>
      </c>
      <c r="J20" s="26">
        <v>1.01876</v>
      </c>
      <c r="K20" s="26">
        <v>0.047950000000000007</v>
      </c>
      <c r="L20" s="26">
        <v>0</v>
      </c>
      <c r="M20" s="26">
        <v>0</v>
      </c>
      <c r="N20" s="26">
        <v>1.06671</v>
      </c>
      <c r="O20" s="41">
        <v>367908.1</v>
      </c>
    </row>
    <row r="21" spans="1:15" s="33" customFormat="1" ht="12" customHeight="1">
      <c r="A21" s="34"/>
      <c r="B21" s="35"/>
      <c r="C21" s="36"/>
      <c r="D21" s="34"/>
      <c r="E21" s="37"/>
      <c r="F21" s="64" t="s">
        <v>602</v>
      </c>
      <c r="G21" s="34"/>
      <c r="H21" s="35"/>
      <c r="I21" s="65">
        <f>SUM(I19:I20)</f>
        <v>239076062</v>
      </c>
      <c r="J21" s="39"/>
      <c r="K21" s="39"/>
      <c r="L21" s="39"/>
      <c r="M21" s="39"/>
      <c r="N21" s="39"/>
      <c r="O21" s="66">
        <f>SUM(O19:O20)</f>
        <v>2550248.36</v>
      </c>
    </row>
    <row r="22" spans="1:15" s="33" customFormat="1" ht="12" customHeight="1">
      <c r="A22" s="21" t="s">
        <v>489</v>
      </c>
      <c r="B22" s="22">
        <v>3</v>
      </c>
      <c r="C22" s="23" t="s">
        <v>490</v>
      </c>
      <c r="D22" s="21">
        <v>62</v>
      </c>
      <c r="E22" s="24" t="s">
        <v>36</v>
      </c>
      <c r="F22" s="25" t="s">
        <v>490</v>
      </c>
      <c r="G22" s="21" t="s">
        <v>489</v>
      </c>
      <c r="H22" s="22">
        <v>3</v>
      </c>
      <c r="I22" s="30">
        <v>560698</v>
      </c>
      <c r="J22" s="26">
        <v>1.03997</v>
      </c>
      <c r="K22" s="26">
        <v>0.05284</v>
      </c>
      <c r="L22" s="26">
        <v>0</v>
      </c>
      <c r="M22" s="26">
        <v>0</v>
      </c>
      <c r="N22" s="26">
        <v>1.09281</v>
      </c>
      <c r="O22" s="41">
        <v>6127.37</v>
      </c>
    </row>
    <row r="23" spans="1:15" s="33" customFormat="1" ht="12" customHeight="1">
      <c r="A23" s="21" t="s">
        <v>489</v>
      </c>
      <c r="B23" s="22">
        <v>3</v>
      </c>
      <c r="C23" s="23" t="s">
        <v>490</v>
      </c>
      <c r="D23" s="21">
        <v>79</v>
      </c>
      <c r="E23" s="24" t="s">
        <v>37</v>
      </c>
      <c r="F23" s="25" t="s">
        <v>490</v>
      </c>
      <c r="G23" s="21" t="s">
        <v>489</v>
      </c>
      <c r="H23" s="22">
        <v>3</v>
      </c>
      <c r="I23" s="30">
        <v>1257838503</v>
      </c>
      <c r="J23" s="26">
        <v>1.03997</v>
      </c>
      <c r="K23" s="26">
        <v>0.05284</v>
      </c>
      <c r="L23" s="26">
        <v>0</v>
      </c>
      <c r="M23" s="26">
        <v>0</v>
      </c>
      <c r="N23" s="26">
        <v>1.09281</v>
      </c>
      <c r="O23" s="41">
        <v>13745785.92</v>
      </c>
    </row>
    <row r="24" spans="1:15" s="33" customFormat="1" ht="12" customHeight="1">
      <c r="A24" s="34"/>
      <c r="B24" s="35"/>
      <c r="C24" s="36"/>
      <c r="D24" s="34"/>
      <c r="E24" s="37"/>
      <c r="F24" s="64" t="s">
        <v>602</v>
      </c>
      <c r="G24" s="34"/>
      <c r="H24" s="35"/>
      <c r="I24" s="65">
        <f>SUM(I22:I23)</f>
        <v>1258399201</v>
      </c>
      <c r="J24" s="39"/>
      <c r="K24" s="39"/>
      <c r="L24" s="39"/>
      <c r="M24" s="39"/>
      <c r="N24" s="39"/>
      <c r="O24" s="66">
        <f>SUM(O22:O23)</f>
        <v>13751913.29</v>
      </c>
    </row>
    <row r="25" spans="1:15" s="33" customFormat="1" ht="12" customHeight="1">
      <c r="A25" s="21" t="s">
        <v>491</v>
      </c>
      <c r="B25" s="22">
        <v>3</v>
      </c>
      <c r="C25" s="23" t="s">
        <v>492</v>
      </c>
      <c r="D25" s="21">
        <v>55</v>
      </c>
      <c r="E25" s="24" t="s">
        <v>286</v>
      </c>
      <c r="F25" s="25" t="s">
        <v>492</v>
      </c>
      <c r="G25" s="21" t="s">
        <v>491</v>
      </c>
      <c r="H25" s="22">
        <v>3</v>
      </c>
      <c r="I25" s="30">
        <v>48509831</v>
      </c>
      <c r="J25" s="26">
        <v>0.974035</v>
      </c>
      <c r="K25" s="26">
        <v>0</v>
      </c>
      <c r="L25" s="26">
        <v>0</v>
      </c>
      <c r="M25" s="26">
        <v>0</v>
      </c>
      <c r="N25" s="26">
        <v>0.974035</v>
      </c>
      <c r="O25" s="41">
        <v>472502.73</v>
      </c>
    </row>
    <row r="26" spans="1:15" s="33" customFormat="1" ht="12" customHeight="1">
      <c r="A26" s="21" t="s">
        <v>491</v>
      </c>
      <c r="B26" s="22">
        <v>3</v>
      </c>
      <c r="C26" s="23" t="s">
        <v>492</v>
      </c>
      <c r="D26" s="21">
        <v>76</v>
      </c>
      <c r="E26" s="24" t="s">
        <v>252</v>
      </c>
      <c r="F26" s="25" t="s">
        <v>492</v>
      </c>
      <c r="G26" s="21" t="s">
        <v>491</v>
      </c>
      <c r="H26" s="22">
        <v>3</v>
      </c>
      <c r="I26" s="30">
        <v>1209348</v>
      </c>
      <c r="J26" s="26">
        <v>0.974036</v>
      </c>
      <c r="K26" s="26">
        <v>0</v>
      </c>
      <c r="L26" s="26">
        <v>0</v>
      </c>
      <c r="M26" s="26">
        <v>0</v>
      </c>
      <c r="N26" s="26">
        <v>0.974036</v>
      </c>
      <c r="O26" s="41">
        <v>11779.49</v>
      </c>
    </row>
    <row r="27" spans="1:15" s="33" customFormat="1" ht="12" customHeight="1">
      <c r="A27" s="21" t="s">
        <v>491</v>
      </c>
      <c r="B27" s="22">
        <v>3</v>
      </c>
      <c r="C27" s="23" t="s">
        <v>492</v>
      </c>
      <c r="D27" s="21">
        <v>80</v>
      </c>
      <c r="E27" s="24" t="s">
        <v>99</v>
      </c>
      <c r="F27" s="25" t="s">
        <v>492</v>
      </c>
      <c r="G27" s="21" t="s">
        <v>491</v>
      </c>
      <c r="H27" s="22">
        <v>3</v>
      </c>
      <c r="I27" s="30">
        <v>433270711</v>
      </c>
      <c r="J27" s="26">
        <v>0.974036</v>
      </c>
      <c r="K27" s="26">
        <v>0</v>
      </c>
      <c r="L27" s="26">
        <v>0</v>
      </c>
      <c r="M27" s="26">
        <v>0</v>
      </c>
      <c r="N27" s="26">
        <v>0.974036</v>
      </c>
      <c r="O27" s="41">
        <v>4220212.73</v>
      </c>
    </row>
    <row r="28" spans="1:15" s="33" customFormat="1" ht="12" customHeight="1">
      <c r="A28" s="34"/>
      <c r="B28" s="35"/>
      <c r="C28" s="36"/>
      <c r="D28" s="34"/>
      <c r="E28" s="37"/>
      <c r="F28" s="64" t="s">
        <v>602</v>
      </c>
      <c r="G28" s="34"/>
      <c r="H28" s="35"/>
      <c r="I28" s="65">
        <f>SUM(I25:I27)</f>
        <v>482989890</v>
      </c>
      <c r="J28" s="39"/>
      <c r="K28" s="39"/>
      <c r="L28" s="39"/>
      <c r="M28" s="39"/>
      <c r="N28" s="39"/>
      <c r="O28" s="66">
        <f>SUM(O25:O27)</f>
        <v>4704494.95</v>
      </c>
    </row>
    <row r="29" spans="1:15" s="33" customFormat="1" ht="12" customHeight="1">
      <c r="A29" s="21" t="s">
        <v>493</v>
      </c>
      <c r="B29" s="22">
        <v>3</v>
      </c>
      <c r="C29" s="23" t="s">
        <v>494</v>
      </c>
      <c r="D29" s="21">
        <v>12</v>
      </c>
      <c r="E29" s="24" t="s">
        <v>95</v>
      </c>
      <c r="F29" s="25" t="s">
        <v>494</v>
      </c>
      <c r="G29" s="21" t="s">
        <v>493</v>
      </c>
      <c r="H29" s="22">
        <v>3</v>
      </c>
      <c r="I29" s="30">
        <v>46247722</v>
      </c>
      <c r="J29" s="26">
        <v>1.008407</v>
      </c>
      <c r="K29" s="26">
        <v>0.01416</v>
      </c>
      <c r="L29" s="26">
        <v>0</v>
      </c>
      <c r="M29" s="26">
        <v>0</v>
      </c>
      <c r="N29" s="26">
        <v>1.022567</v>
      </c>
      <c r="O29" s="41">
        <v>472914.07</v>
      </c>
    </row>
    <row r="30" spans="1:15" s="33" customFormat="1" ht="12" customHeight="1">
      <c r="A30" s="21" t="s">
        <v>493</v>
      </c>
      <c r="B30" s="22">
        <v>3</v>
      </c>
      <c r="C30" s="23" t="s">
        <v>494</v>
      </c>
      <c r="D30" s="21">
        <v>80</v>
      </c>
      <c r="E30" s="24" t="s">
        <v>99</v>
      </c>
      <c r="F30" s="25" t="s">
        <v>494</v>
      </c>
      <c r="G30" s="21" t="s">
        <v>493</v>
      </c>
      <c r="H30" s="22">
        <v>3</v>
      </c>
      <c r="I30" s="30">
        <v>1139112918</v>
      </c>
      <c r="J30" s="26">
        <v>1.008407</v>
      </c>
      <c r="K30" s="26">
        <v>0.01416</v>
      </c>
      <c r="L30" s="26">
        <v>0</v>
      </c>
      <c r="M30" s="26">
        <v>0</v>
      </c>
      <c r="N30" s="26">
        <v>1.022567</v>
      </c>
      <c r="O30" s="41">
        <v>11648193.09</v>
      </c>
    </row>
    <row r="31" spans="1:15" s="33" customFormat="1" ht="12" customHeight="1">
      <c r="A31" s="34"/>
      <c r="B31" s="35"/>
      <c r="C31" s="36"/>
      <c r="D31" s="34"/>
      <c r="E31" s="37"/>
      <c r="F31" s="64" t="s">
        <v>602</v>
      </c>
      <c r="G31" s="34"/>
      <c r="H31" s="35"/>
      <c r="I31" s="65">
        <f>SUM(I29:I30)</f>
        <v>1185360640</v>
      </c>
      <c r="J31" s="39"/>
      <c r="K31" s="39"/>
      <c r="L31" s="39"/>
      <c r="M31" s="39"/>
      <c r="N31" s="39"/>
      <c r="O31" s="66">
        <f>SUM(O29:O30)</f>
        <v>12121107.16</v>
      </c>
    </row>
    <row r="32" spans="1:15" s="33" customFormat="1" ht="12" customHeight="1">
      <c r="A32" s="21" t="s">
        <v>495</v>
      </c>
      <c r="B32" s="22">
        <v>3</v>
      </c>
      <c r="C32" s="23" t="s">
        <v>496</v>
      </c>
      <c r="D32" s="21">
        <v>12</v>
      </c>
      <c r="E32" s="24" t="s">
        <v>95</v>
      </c>
      <c r="F32" s="25" t="s">
        <v>496</v>
      </c>
      <c r="G32" s="21" t="s">
        <v>495</v>
      </c>
      <c r="H32" s="22">
        <v>3</v>
      </c>
      <c r="I32" s="30">
        <v>32861277</v>
      </c>
      <c r="J32" s="26">
        <v>0.49688</v>
      </c>
      <c r="K32" s="26">
        <v>0.043559</v>
      </c>
      <c r="L32" s="26">
        <v>0</v>
      </c>
      <c r="M32" s="26">
        <v>0</v>
      </c>
      <c r="N32" s="26">
        <v>0.540439</v>
      </c>
      <c r="O32" s="41">
        <v>177595.13</v>
      </c>
    </row>
    <row r="33" spans="1:15" s="33" customFormat="1" ht="12" customHeight="1">
      <c r="A33" s="21" t="s">
        <v>495</v>
      </c>
      <c r="B33" s="22">
        <v>3</v>
      </c>
      <c r="C33" s="23" t="s">
        <v>496</v>
      </c>
      <c r="D33" s="21">
        <v>72</v>
      </c>
      <c r="E33" s="24" t="s">
        <v>193</v>
      </c>
      <c r="F33" s="25" t="s">
        <v>496</v>
      </c>
      <c r="G33" s="21" t="s">
        <v>495</v>
      </c>
      <c r="H33" s="22">
        <v>3</v>
      </c>
      <c r="I33" s="30">
        <v>36108693</v>
      </c>
      <c r="J33" s="26">
        <v>0.49688</v>
      </c>
      <c r="K33" s="26">
        <v>0.043559</v>
      </c>
      <c r="L33" s="26">
        <v>0</v>
      </c>
      <c r="M33" s="26">
        <v>0</v>
      </c>
      <c r="N33" s="26">
        <v>0.540439</v>
      </c>
      <c r="O33" s="41">
        <v>195145.44</v>
      </c>
    </row>
    <row r="34" spans="1:15" s="33" customFormat="1" ht="12" customHeight="1">
      <c r="A34" s="21" t="s">
        <v>495</v>
      </c>
      <c r="B34" s="22">
        <v>3</v>
      </c>
      <c r="C34" s="23" t="s">
        <v>496</v>
      </c>
      <c r="D34" s="21">
        <v>80</v>
      </c>
      <c r="E34" s="24" t="s">
        <v>99</v>
      </c>
      <c r="F34" s="25" t="s">
        <v>496</v>
      </c>
      <c r="G34" s="21" t="s">
        <v>495</v>
      </c>
      <c r="H34" s="22">
        <v>3</v>
      </c>
      <c r="I34" s="30">
        <v>541807523</v>
      </c>
      <c r="J34" s="26">
        <v>0.49688</v>
      </c>
      <c r="K34" s="26">
        <v>0.043559</v>
      </c>
      <c r="L34" s="26">
        <v>0</v>
      </c>
      <c r="M34" s="26">
        <v>0</v>
      </c>
      <c r="N34" s="26">
        <v>0.540439</v>
      </c>
      <c r="O34" s="41">
        <v>2928139.23</v>
      </c>
    </row>
    <row r="35" spans="1:15" s="33" customFormat="1" ht="12" customHeight="1">
      <c r="A35" s="21" t="s">
        <v>495</v>
      </c>
      <c r="B35" s="22">
        <v>3</v>
      </c>
      <c r="C35" s="23" t="s">
        <v>496</v>
      </c>
      <c r="D35" s="21">
        <v>93</v>
      </c>
      <c r="E35" s="24" t="s">
        <v>153</v>
      </c>
      <c r="F35" s="25" t="s">
        <v>496</v>
      </c>
      <c r="G35" s="21" t="s">
        <v>495</v>
      </c>
      <c r="H35" s="22">
        <v>3</v>
      </c>
      <c r="I35" s="30">
        <v>548867910</v>
      </c>
      <c r="J35" s="26">
        <v>0.49688</v>
      </c>
      <c r="K35" s="26">
        <v>0.043559</v>
      </c>
      <c r="L35" s="26">
        <v>0</v>
      </c>
      <c r="M35" s="26">
        <v>0</v>
      </c>
      <c r="N35" s="26">
        <v>0.540439</v>
      </c>
      <c r="O35" s="41">
        <v>2966296.35</v>
      </c>
    </row>
    <row r="36" spans="1:15" s="33" customFormat="1" ht="12" customHeight="1">
      <c r="A36" s="34"/>
      <c r="B36" s="35"/>
      <c r="C36" s="36"/>
      <c r="D36" s="34"/>
      <c r="E36" s="37"/>
      <c r="F36" s="64" t="s">
        <v>602</v>
      </c>
      <c r="G36" s="34"/>
      <c r="H36" s="35"/>
      <c r="I36" s="65">
        <f>SUM(I32:I35)</f>
        <v>1159645403</v>
      </c>
      <c r="J36" s="39"/>
      <c r="K36" s="39"/>
      <c r="L36" s="39"/>
      <c r="M36" s="39"/>
      <c r="N36" s="39"/>
      <c r="O36" s="66">
        <f>SUM(O32:O35)</f>
        <v>6267176.15</v>
      </c>
    </row>
    <row r="37" spans="1:15" s="33" customFormat="1" ht="12" customHeight="1">
      <c r="A37" s="21" t="s">
        <v>497</v>
      </c>
      <c r="B37" s="22">
        <v>3</v>
      </c>
      <c r="C37" s="23" t="s">
        <v>498</v>
      </c>
      <c r="D37" s="21">
        <v>23</v>
      </c>
      <c r="E37" s="24" t="s">
        <v>60</v>
      </c>
      <c r="F37" s="25" t="s">
        <v>498</v>
      </c>
      <c r="G37" s="21" t="s">
        <v>497</v>
      </c>
      <c r="H37" s="22">
        <v>3</v>
      </c>
      <c r="I37" s="30">
        <v>17656872</v>
      </c>
      <c r="J37" s="26">
        <v>1.05</v>
      </c>
      <c r="K37" s="26">
        <v>0</v>
      </c>
      <c r="L37" s="26">
        <v>0</v>
      </c>
      <c r="M37" s="26">
        <v>0</v>
      </c>
      <c r="N37" s="26">
        <v>1.05</v>
      </c>
      <c r="O37" s="41">
        <v>185396.98</v>
      </c>
    </row>
    <row r="38" spans="1:15" s="33" customFormat="1" ht="12" customHeight="1">
      <c r="A38" s="21" t="s">
        <v>497</v>
      </c>
      <c r="B38" s="22">
        <v>3</v>
      </c>
      <c r="C38" s="23" t="s">
        <v>498</v>
      </c>
      <c r="D38" s="21">
        <v>81</v>
      </c>
      <c r="E38" s="24" t="s">
        <v>57</v>
      </c>
      <c r="F38" s="25" t="s">
        <v>498</v>
      </c>
      <c r="G38" s="21" t="s">
        <v>497</v>
      </c>
      <c r="H38" s="22">
        <v>3</v>
      </c>
      <c r="I38" s="30">
        <v>97598219</v>
      </c>
      <c r="J38" s="26">
        <v>1.05</v>
      </c>
      <c r="K38" s="26">
        <v>0</v>
      </c>
      <c r="L38" s="26">
        <v>0</v>
      </c>
      <c r="M38" s="26">
        <v>0</v>
      </c>
      <c r="N38" s="26">
        <v>1.05</v>
      </c>
      <c r="O38" s="41">
        <v>1024780.88</v>
      </c>
    </row>
    <row r="39" spans="1:15" s="33" customFormat="1" ht="12" customHeight="1">
      <c r="A39" s="34"/>
      <c r="B39" s="35"/>
      <c r="C39" s="36"/>
      <c r="D39" s="34"/>
      <c r="E39" s="37"/>
      <c r="F39" s="64" t="s">
        <v>602</v>
      </c>
      <c r="G39" s="34"/>
      <c r="H39" s="35"/>
      <c r="I39" s="65">
        <f>SUM(I37:I38)</f>
        <v>115255091</v>
      </c>
      <c r="J39" s="39"/>
      <c r="K39" s="39"/>
      <c r="L39" s="39"/>
      <c r="M39" s="39"/>
      <c r="N39" s="39"/>
      <c r="O39" s="66">
        <f>SUM(O37:O38)</f>
        <v>1210177.86</v>
      </c>
    </row>
    <row r="40" spans="1:15" s="33" customFormat="1" ht="12" customHeight="1">
      <c r="A40" s="21" t="s">
        <v>595</v>
      </c>
      <c r="B40" s="22">
        <v>3</v>
      </c>
      <c r="C40" s="23" t="s">
        <v>596</v>
      </c>
      <c r="D40" s="21">
        <v>16</v>
      </c>
      <c r="E40" s="24" t="s">
        <v>136</v>
      </c>
      <c r="F40" s="25" t="s">
        <v>596</v>
      </c>
      <c r="G40" s="21" t="s">
        <v>595</v>
      </c>
      <c r="H40" s="22">
        <v>3</v>
      </c>
      <c r="I40" s="30">
        <v>123258613</v>
      </c>
      <c r="J40" s="26">
        <v>1.029167</v>
      </c>
      <c r="K40" s="26">
        <v>0</v>
      </c>
      <c r="L40" s="26">
        <v>0</v>
      </c>
      <c r="M40" s="26">
        <v>0</v>
      </c>
      <c r="N40" s="26">
        <v>1.029167</v>
      </c>
      <c r="O40" s="41">
        <v>1268537.08</v>
      </c>
    </row>
    <row r="41" spans="1:15" s="33" customFormat="1" ht="12" customHeight="1">
      <c r="A41" s="21" t="s">
        <v>595</v>
      </c>
      <c r="B41" s="22">
        <v>3</v>
      </c>
      <c r="C41" s="23" t="s">
        <v>596</v>
      </c>
      <c r="D41" s="21">
        <v>81</v>
      </c>
      <c r="E41" s="24" t="s">
        <v>57</v>
      </c>
      <c r="F41" s="25" t="s">
        <v>596</v>
      </c>
      <c r="G41" s="21" t="s">
        <v>595</v>
      </c>
      <c r="H41" s="22">
        <v>3</v>
      </c>
      <c r="I41" s="30">
        <v>448895895</v>
      </c>
      <c r="J41" s="26">
        <v>1.029167</v>
      </c>
      <c r="K41" s="26">
        <v>0</v>
      </c>
      <c r="L41" s="26">
        <v>0</v>
      </c>
      <c r="M41" s="26">
        <v>0</v>
      </c>
      <c r="N41" s="26">
        <v>1.029167</v>
      </c>
      <c r="O41" s="41">
        <v>4619888.35</v>
      </c>
    </row>
    <row r="42" spans="1:15" s="33" customFormat="1" ht="12" customHeight="1">
      <c r="A42" s="34"/>
      <c r="B42" s="35"/>
      <c r="C42" s="36"/>
      <c r="D42" s="34"/>
      <c r="E42" s="37"/>
      <c r="F42" s="64" t="s">
        <v>602</v>
      </c>
      <c r="G42" s="34"/>
      <c r="H42" s="35"/>
      <c r="I42" s="65">
        <f>SUM(I40:I41)</f>
        <v>572154508</v>
      </c>
      <c r="J42" s="39"/>
      <c r="K42" s="39"/>
      <c r="L42" s="39"/>
      <c r="M42" s="39"/>
      <c r="N42" s="39"/>
      <c r="O42" s="66">
        <f>SUM(O40:O41)</f>
        <v>5888425.43</v>
      </c>
    </row>
    <row r="43" spans="1:15" s="33" customFormat="1" ht="12" customHeight="1">
      <c r="A43" s="21" t="s">
        <v>499</v>
      </c>
      <c r="B43" s="22">
        <v>3</v>
      </c>
      <c r="C43" s="23" t="s">
        <v>500</v>
      </c>
      <c r="D43" s="21">
        <v>47</v>
      </c>
      <c r="E43" s="24" t="s">
        <v>301</v>
      </c>
      <c r="F43" s="25" t="s">
        <v>500</v>
      </c>
      <c r="G43" s="21" t="s">
        <v>499</v>
      </c>
      <c r="H43" s="22">
        <v>3</v>
      </c>
      <c r="I43" s="30">
        <v>14123197</v>
      </c>
      <c r="J43" s="26">
        <v>0.950317</v>
      </c>
      <c r="K43" s="26">
        <v>0</v>
      </c>
      <c r="L43" s="26">
        <v>0</v>
      </c>
      <c r="M43" s="26">
        <v>0</v>
      </c>
      <c r="N43" s="26">
        <v>0.950317</v>
      </c>
      <c r="O43" s="41">
        <v>134215.14</v>
      </c>
    </row>
    <row r="44" spans="1:15" s="33" customFormat="1" ht="12" customHeight="1">
      <c r="A44" s="21" t="s">
        <v>499</v>
      </c>
      <c r="B44" s="22">
        <v>3</v>
      </c>
      <c r="C44" s="23" t="s">
        <v>500</v>
      </c>
      <c r="D44" s="21">
        <v>82</v>
      </c>
      <c r="E44" s="24" t="s">
        <v>79</v>
      </c>
      <c r="F44" s="25" t="s">
        <v>500</v>
      </c>
      <c r="G44" s="21" t="s">
        <v>499</v>
      </c>
      <c r="H44" s="22">
        <v>3</v>
      </c>
      <c r="I44" s="30">
        <v>344889411</v>
      </c>
      <c r="J44" s="26">
        <v>0.950317</v>
      </c>
      <c r="K44" s="26">
        <v>0</v>
      </c>
      <c r="L44" s="26">
        <v>0</v>
      </c>
      <c r="M44" s="26">
        <v>0</v>
      </c>
      <c r="N44" s="26">
        <v>0.950317</v>
      </c>
      <c r="O44" s="41">
        <v>3277542.77</v>
      </c>
    </row>
    <row r="45" spans="1:15" s="33" customFormat="1" ht="12" customHeight="1">
      <c r="A45" s="21" t="s">
        <v>499</v>
      </c>
      <c r="B45" s="22">
        <v>3</v>
      </c>
      <c r="C45" s="23" t="s">
        <v>500</v>
      </c>
      <c r="D45" s="21">
        <v>88</v>
      </c>
      <c r="E45" s="24" t="s">
        <v>295</v>
      </c>
      <c r="F45" s="25" t="s">
        <v>500</v>
      </c>
      <c r="G45" s="21" t="s">
        <v>499</v>
      </c>
      <c r="H45" s="22">
        <v>3</v>
      </c>
      <c r="I45" s="30">
        <v>16478843</v>
      </c>
      <c r="J45" s="26">
        <v>0.950317</v>
      </c>
      <c r="K45" s="26">
        <v>0</v>
      </c>
      <c r="L45" s="26">
        <v>0</v>
      </c>
      <c r="M45" s="26">
        <v>0</v>
      </c>
      <c r="N45" s="26">
        <v>0.950317</v>
      </c>
      <c r="O45" s="41">
        <v>156601.27</v>
      </c>
    </row>
    <row r="46" spans="1:15" s="33" customFormat="1" ht="12" customHeight="1">
      <c r="A46" s="34"/>
      <c r="B46" s="35"/>
      <c r="C46" s="36"/>
      <c r="D46" s="34"/>
      <c r="E46" s="37"/>
      <c r="F46" s="64" t="s">
        <v>602</v>
      </c>
      <c r="G46" s="34"/>
      <c r="H46" s="35"/>
      <c r="I46" s="65">
        <f>SUM(I43:I45)</f>
        <v>375491451</v>
      </c>
      <c r="J46" s="39"/>
      <c r="K46" s="39"/>
      <c r="L46" s="39"/>
      <c r="M46" s="39"/>
      <c r="N46" s="39"/>
      <c r="O46" s="95">
        <f>SUM(O43:O45)</f>
        <v>3568359.18</v>
      </c>
    </row>
    <row r="47" ht="12.75">
      <c r="A47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F19">
      <selection activeCell="O51" sqref="O5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501</v>
      </c>
      <c r="B4" s="22">
        <v>2</v>
      </c>
      <c r="C4" s="23" t="s">
        <v>502</v>
      </c>
      <c r="D4" s="21">
        <v>21</v>
      </c>
      <c r="E4" s="24" t="s">
        <v>42</v>
      </c>
      <c r="F4" s="25" t="s">
        <v>502</v>
      </c>
      <c r="G4" s="21" t="s">
        <v>501</v>
      </c>
      <c r="H4" s="22">
        <v>2</v>
      </c>
      <c r="I4" s="30">
        <v>61897055</v>
      </c>
      <c r="J4" s="26">
        <v>0.950173</v>
      </c>
      <c r="K4" s="26">
        <v>0.051503</v>
      </c>
      <c r="L4" s="26">
        <v>0</v>
      </c>
      <c r="M4" s="26">
        <v>0</v>
      </c>
      <c r="N4" s="26">
        <v>1.001676</v>
      </c>
      <c r="O4" s="96">
        <v>620008.05</v>
      </c>
    </row>
    <row r="5" spans="1:15" s="33" customFormat="1" ht="12" customHeight="1">
      <c r="A5" s="21" t="s">
        <v>501</v>
      </c>
      <c r="B5" s="22">
        <v>2</v>
      </c>
      <c r="C5" s="23" t="s">
        <v>502</v>
      </c>
      <c r="D5" s="21">
        <v>82</v>
      </c>
      <c r="E5" s="24" t="s">
        <v>79</v>
      </c>
      <c r="F5" s="25" t="s">
        <v>502</v>
      </c>
      <c r="G5" s="21" t="s">
        <v>501</v>
      </c>
      <c r="H5" s="22">
        <v>2</v>
      </c>
      <c r="I5" s="30">
        <v>98339489</v>
      </c>
      <c r="J5" s="26">
        <v>0.950173</v>
      </c>
      <c r="K5" s="26">
        <v>0.051503</v>
      </c>
      <c r="L5" s="26">
        <v>0</v>
      </c>
      <c r="M5" s="26">
        <v>0</v>
      </c>
      <c r="N5" s="26">
        <v>1.001676</v>
      </c>
      <c r="O5" s="41">
        <v>985043.19</v>
      </c>
    </row>
    <row r="6" spans="1:15" s="33" customFormat="1" ht="12" customHeight="1">
      <c r="A6" s="34"/>
      <c r="B6" s="35"/>
      <c r="C6" s="36"/>
      <c r="D6" s="34"/>
      <c r="E6" s="37"/>
      <c r="F6" s="64" t="s">
        <v>602</v>
      </c>
      <c r="G6" s="34"/>
      <c r="H6" s="35"/>
      <c r="I6" s="65">
        <f>SUM(I4:I5)</f>
        <v>160236544</v>
      </c>
      <c r="J6" s="39"/>
      <c r="K6" s="39"/>
      <c r="L6" s="39"/>
      <c r="M6" s="39"/>
      <c r="N6" s="39"/>
      <c r="O6" s="66">
        <f>SUM(O4:O5)</f>
        <v>1605051.24</v>
      </c>
    </row>
    <row r="7" spans="1:15" s="33" customFormat="1" ht="12" customHeight="1">
      <c r="A7" s="21" t="s">
        <v>503</v>
      </c>
      <c r="B7" s="22">
        <v>3</v>
      </c>
      <c r="C7" s="23" t="s">
        <v>504</v>
      </c>
      <c r="D7" s="21">
        <v>23</v>
      </c>
      <c r="E7" s="24" t="s">
        <v>60</v>
      </c>
      <c r="F7" s="25" t="s">
        <v>504</v>
      </c>
      <c r="G7" s="21" t="s">
        <v>503</v>
      </c>
      <c r="H7" s="22">
        <v>3</v>
      </c>
      <c r="I7" s="30">
        <v>6715709</v>
      </c>
      <c r="J7" s="26">
        <v>0.757164</v>
      </c>
      <c r="K7" s="26">
        <v>0</v>
      </c>
      <c r="L7" s="26">
        <v>0</v>
      </c>
      <c r="M7" s="26">
        <v>0</v>
      </c>
      <c r="N7" s="26">
        <v>0.757164</v>
      </c>
      <c r="O7" s="41">
        <v>50848.91</v>
      </c>
    </row>
    <row r="8" spans="1:15" s="33" customFormat="1" ht="12" customHeight="1">
      <c r="A8" s="21" t="s">
        <v>503</v>
      </c>
      <c r="B8" s="22">
        <v>3</v>
      </c>
      <c r="C8" s="23" t="s">
        <v>504</v>
      </c>
      <c r="D8" s="21">
        <v>83</v>
      </c>
      <c r="E8" s="24" t="s">
        <v>209</v>
      </c>
      <c r="F8" s="25" t="s">
        <v>504</v>
      </c>
      <c r="G8" s="21" t="s">
        <v>503</v>
      </c>
      <c r="H8" s="22">
        <v>3</v>
      </c>
      <c r="I8" s="30">
        <v>323452650</v>
      </c>
      <c r="J8" s="26">
        <v>0.757164</v>
      </c>
      <c r="K8" s="26">
        <v>0</v>
      </c>
      <c r="L8" s="26">
        <v>0</v>
      </c>
      <c r="M8" s="26">
        <v>0</v>
      </c>
      <c r="N8" s="26">
        <v>0.757164</v>
      </c>
      <c r="O8" s="41">
        <v>2449067.32</v>
      </c>
    </row>
    <row r="9" spans="1:15" s="33" customFormat="1" ht="12" customHeight="1">
      <c r="A9" s="34"/>
      <c r="B9" s="35"/>
      <c r="C9" s="36"/>
      <c r="D9" s="34"/>
      <c r="E9" s="37"/>
      <c r="F9" s="64" t="s">
        <v>602</v>
      </c>
      <c r="G9" s="34"/>
      <c r="H9" s="35"/>
      <c r="I9" s="65">
        <f>SUM(I7:I8)</f>
        <v>330168359</v>
      </c>
      <c r="J9" s="39"/>
      <c r="K9" s="39"/>
      <c r="L9" s="39"/>
      <c r="M9" s="39"/>
      <c r="N9" s="39"/>
      <c r="O9" s="66">
        <f>SUM(O7:O8)</f>
        <v>2499916.23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s="33" customFormat="1" ht="12" customHeight="1">
      <c r="A11" s="34" t="s">
        <v>505</v>
      </c>
      <c r="B11" s="35">
        <v>3</v>
      </c>
      <c r="C11" s="36" t="s">
        <v>506</v>
      </c>
      <c r="D11" s="34">
        <v>84</v>
      </c>
      <c r="E11" s="37" t="s">
        <v>159</v>
      </c>
      <c r="F11" s="38" t="s">
        <v>506</v>
      </c>
      <c r="G11" s="34" t="s">
        <v>505</v>
      </c>
      <c r="H11" s="35">
        <v>3</v>
      </c>
      <c r="I11" s="65">
        <v>422243656</v>
      </c>
      <c r="J11" s="39">
        <v>0.988851</v>
      </c>
      <c r="K11" s="39">
        <v>0.082148</v>
      </c>
      <c r="L11" s="39">
        <v>0</v>
      </c>
      <c r="M11" s="39">
        <v>0</v>
      </c>
      <c r="N11" s="39">
        <v>1.070999</v>
      </c>
      <c r="O11" s="66">
        <v>4522225.53</v>
      </c>
    </row>
    <row r="12" spans="1:15" s="33" customFormat="1" ht="12" customHeight="1">
      <c r="A12" s="21" t="s">
        <v>507</v>
      </c>
      <c r="B12" s="22">
        <v>3</v>
      </c>
      <c r="C12" s="23" t="s">
        <v>508</v>
      </c>
      <c r="D12" s="21">
        <v>65</v>
      </c>
      <c r="E12" s="24" t="s">
        <v>436</v>
      </c>
      <c r="F12" s="25" t="s">
        <v>508</v>
      </c>
      <c r="G12" s="21" t="s">
        <v>507</v>
      </c>
      <c r="H12" s="22">
        <v>3</v>
      </c>
      <c r="I12" s="30">
        <v>77976267</v>
      </c>
      <c r="J12" s="26">
        <v>0.760076</v>
      </c>
      <c r="K12" s="26">
        <v>0.041928</v>
      </c>
      <c r="L12" s="26">
        <v>0</v>
      </c>
      <c r="M12" s="26">
        <v>0</v>
      </c>
      <c r="N12" s="26">
        <v>0.802004</v>
      </c>
      <c r="O12" s="41">
        <v>625372.67</v>
      </c>
    </row>
    <row r="13" spans="1:15" s="33" customFormat="1" ht="12" customHeight="1">
      <c r="A13" s="21" t="s">
        <v>507</v>
      </c>
      <c r="B13" s="22">
        <v>3</v>
      </c>
      <c r="C13" s="23" t="s">
        <v>508</v>
      </c>
      <c r="D13" s="21">
        <v>85</v>
      </c>
      <c r="E13" s="24" t="s">
        <v>258</v>
      </c>
      <c r="F13" s="25" t="s">
        <v>508</v>
      </c>
      <c r="G13" s="21" t="s">
        <v>507</v>
      </c>
      <c r="H13" s="22">
        <v>3</v>
      </c>
      <c r="I13" s="30">
        <v>279838357</v>
      </c>
      <c r="J13" s="26">
        <v>0.760076</v>
      </c>
      <c r="K13" s="26">
        <v>0.041928</v>
      </c>
      <c r="L13" s="26">
        <v>0</v>
      </c>
      <c r="M13" s="26">
        <v>0</v>
      </c>
      <c r="N13" s="26">
        <v>0.802004</v>
      </c>
      <c r="O13" s="41">
        <v>2244314.52</v>
      </c>
    </row>
    <row r="14" spans="1:15" s="33" customFormat="1" ht="12" customHeight="1">
      <c r="A14" s="34"/>
      <c r="B14" s="35"/>
      <c r="C14" s="36"/>
      <c r="D14" s="34"/>
      <c r="E14" s="37"/>
      <c r="F14" s="67" t="s">
        <v>602</v>
      </c>
      <c r="G14" s="34"/>
      <c r="H14" s="35"/>
      <c r="I14" s="65">
        <f>SUM(I12:I13)</f>
        <v>357814624</v>
      </c>
      <c r="J14" s="39"/>
      <c r="K14" s="39"/>
      <c r="L14" s="39"/>
      <c r="M14" s="39"/>
      <c r="N14" s="39"/>
      <c r="O14" s="66">
        <f>SUM(O12:O13)</f>
        <v>2869687.19</v>
      </c>
    </row>
    <row r="15" spans="1:15" s="33" customFormat="1" ht="12" customHeight="1">
      <c r="A15" s="43" t="s">
        <v>509</v>
      </c>
      <c r="B15" s="44">
        <v>3</v>
      </c>
      <c r="C15" s="45" t="s">
        <v>510</v>
      </c>
      <c r="D15" s="43">
        <v>65</v>
      </c>
      <c r="E15" s="46" t="s">
        <v>436</v>
      </c>
      <c r="F15" s="47" t="s">
        <v>510</v>
      </c>
      <c r="G15" s="43" t="s">
        <v>509</v>
      </c>
      <c r="H15" s="44">
        <v>3</v>
      </c>
      <c r="I15" s="48">
        <v>12998789</v>
      </c>
      <c r="J15" s="49">
        <v>0.923832</v>
      </c>
      <c r="K15" s="49">
        <v>0.08290800000000001</v>
      </c>
      <c r="L15" s="49">
        <v>0</v>
      </c>
      <c r="M15" s="49">
        <v>0.009316</v>
      </c>
      <c r="N15" s="49">
        <v>1.016056</v>
      </c>
      <c r="O15" s="50">
        <v>132075.03</v>
      </c>
    </row>
    <row r="16" spans="1:15" s="33" customFormat="1" ht="12" customHeight="1">
      <c r="A16" s="21" t="s">
        <v>509</v>
      </c>
      <c r="B16" s="22">
        <v>3</v>
      </c>
      <c r="C16" s="23" t="s">
        <v>510</v>
      </c>
      <c r="D16" s="21">
        <v>85</v>
      </c>
      <c r="E16" s="24" t="s">
        <v>258</v>
      </c>
      <c r="F16" s="25" t="s">
        <v>510</v>
      </c>
      <c r="G16" s="21" t="s">
        <v>509</v>
      </c>
      <c r="H16" s="22">
        <v>3</v>
      </c>
      <c r="I16" s="30">
        <v>537200249</v>
      </c>
      <c r="J16" s="26">
        <v>0.923832</v>
      </c>
      <c r="K16" s="26">
        <v>0.08290800000000001</v>
      </c>
      <c r="L16" s="26">
        <v>0</v>
      </c>
      <c r="M16" s="26">
        <v>0.009316</v>
      </c>
      <c r="N16" s="26">
        <v>1.016056</v>
      </c>
      <c r="O16" s="41">
        <v>5458254.87</v>
      </c>
    </row>
    <row r="17" spans="1:15" s="33" customFormat="1" ht="12" customHeight="1">
      <c r="A17" s="34"/>
      <c r="B17" s="35"/>
      <c r="C17" s="36"/>
      <c r="D17" s="34"/>
      <c r="E17" s="37"/>
      <c r="F17" s="64" t="s">
        <v>602</v>
      </c>
      <c r="G17" s="34"/>
      <c r="H17" s="35"/>
      <c r="I17" s="65">
        <f>SUM(I15:I16)</f>
        <v>550199038</v>
      </c>
      <c r="J17" s="71"/>
      <c r="K17" s="71"/>
      <c r="L17" s="71"/>
      <c r="M17" s="71"/>
      <c r="N17" s="71"/>
      <c r="O17" s="66">
        <f>SUM(O15:O16)</f>
        <v>5590329.9</v>
      </c>
    </row>
    <row r="18" spans="1:15" s="33" customFormat="1" ht="12" customHeight="1">
      <c r="A18" s="21" t="s">
        <v>511</v>
      </c>
      <c r="B18" s="22">
        <v>2</v>
      </c>
      <c r="C18" s="23" t="s">
        <v>512</v>
      </c>
      <c r="D18" s="21">
        <v>18</v>
      </c>
      <c r="E18" s="24" t="s">
        <v>10</v>
      </c>
      <c r="F18" s="25" t="s">
        <v>513</v>
      </c>
      <c r="G18" s="21" t="s">
        <v>514</v>
      </c>
      <c r="H18" s="22">
        <v>2</v>
      </c>
      <c r="I18" s="30">
        <v>5000112</v>
      </c>
      <c r="J18" s="26">
        <v>0.604989</v>
      </c>
      <c r="K18" s="26">
        <v>0.04</v>
      </c>
      <c r="L18" s="26">
        <v>0</v>
      </c>
      <c r="M18" s="26">
        <v>0.017141</v>
      </c>
      <c r="N18" s="26">
        <v>0.66213</v>
      </c>
      <c r="O18" s="41">
        <v>33107.25</v>
      </c>
    </row>
    <row r="19" spans="1:15" s="33" customFormat="1" ht="12" customHeight="1">
      <c r="A19" s="21" t="s">
        <v>511</v>
      </c>
      <c r="B19" s="22">
        <v>2</v>
      </c>
      <c r="C19" s="23" t="s">
        <v>512</v>
      </c>
      <c r="D19" s="21">
        <v>30</v>
      </c>
      <c r="E19" s="24" t="s">
        <v>151</v>
      </c>
      <c r="F19" s="25" t="s">
        <v>513</v>
      </c>
      <c r="G19" s="21" t="s">
        <v>514</v>
      </c>
      <c r="H19" s="22">
        <v>2</v>
      </c>
      <c r="I19" s="30">
        <v>1954287</v>
      </c>
      <c r="J19" s="26">
        <v>0.604989</v>
      </c>
      <c r="K19" s="26">
        <v>0.04</v>
      </c>
      <c r="L19" s="26">
        <v>0</v>
      </c>
      <c r="M19" s="26">
        <v>0.017141</v>
      </c>
      <c r="N19" s="26">
        <v>0.66213</v>
      </c>
      <c r="O19" s="41">
        <v>12939.92</v>
      </c>
    </row>
    <row r="20" spans="1:15" s="33" customFormat="1" ht="12" customHeight="1">
      <c r="A20" s="21" t="s">
        <v>511</v>
      </c>
      <c r="B20" s="22">
        <v>2</v>
      </c>
      <c r="C20" s="23" t="s">
        <v>512</v>
      </c>
      <c r="D20" s="21">
        <v>65</v>
      </c>
      <c r="E20" s="24" t="s">
        <v>436</v>
      </c>
      <c r="F20" s="25" t="s">
        <v>513</v>
      </c>
      <c r="G20" s="21" t="s">
        <v>514</v>
      </c>
      <c r="H20" s="22">
        <v>2</v>
      </c>
      <c r="I20" s="30">
        <v>149817249</v>
      </c>
      <c r="J20" s="26">
        <v>0.604989</v>
      </c>
      <c r="K20" s="26">
        <v>0.04</v>
      </c>
      <c r="L20" s="26">
        <v>0</v>
      </c>
      <c r="M20" s="26">
        <v>0.017141</v>
      </c>
      <c r="N20" s="26">
        <v>0.66213</v>
      </c>
      <c r="O20" s="41">
        <v>991984.88</v>
      </c>
    </row>
    <row r="21" spans="1:15" s="33" customFormat="1" ht="12" customHeight="1">
      <c r="A21" s="21" t="s">
        <v>511</v>
      </c>
      <c r="B21" s="22">
        <v>2</v>
      </c>
      <c r="C21" s="23" t="s">
        <v>512</v>
      </c>
      <c r="D21" s="21">
        <v>85</v>
      </c>
      <c r="E21" s="24" t="s">
        <v>258</v>
      </c>
      <c r="F21" s="25" t="s">
        <v>513</v>
      </c>
      <c r="G21" s="21" t="s">
        <v>514</v>
      </c>
      <c r="H21" s="22">
        <v>2</v>
      </c>
      <c r="I21" s="30">
        <v>114854125</v>
      </c>
      <c r="J21" s="26">
        <v>0.604989</v>
      </c>
      <c r="K21" s="26">
        <v>0.04</v>
      </c>
      <c r="L21" s="26">
        <v>0</v>
      </c>
      <c r="M21" s="26">
        <v>0.017141</v>
      </c>
      <c r="N21" s="26">
        <v>0.66213</v>
      </c>
      <c r="O21" s="41">
        <v>760483.51</v>
      </c>
    </row>
    <row r="22" spans="1:15" s="33" customFormat="1" ht="12" customHeight="1">
      <c r="A22" s="21" t="s">
        <v>511</v>
      </c>
      <c r="B22" s="22">
        <v>2</v>
      </c>
      <c r="C22" s="23" t="s">
        <v>512</v>
      </c>
      <c r="D22" s="21">
        <v>30</v>
      </c>
      <c r="E22" s="24" t="s">
        <v>151</v>
      </c>
      <c r="F22" s="25" t="s">
        <v>515</v>
      </c>
      <c r="G22" s="21" t="s">
        <v>516</v>
      </c>
      <c r="H22" s="22">
        <v>2</v>
      </c>
      <c r="I22" s="30">
        <v>111936519</v>
      </c>
      <c r="J22" s="26">
        <v>0.604989</v>
      </c>
      <c r="K22" s="26">
        <v>0.04</v>
      </c>
      <c r="L22" s="26">
        <v>0</v>
      </c>
      <c r="M22" s="26">
        <v>0.017141</v>
      </c>
      <c r="N22" s="26">
        <v>0.66213</v>
      </c>
      <c r="O22" s="41">
        <v>741165.34</v>
      </c>
    </row>
    <row r="23" spans="1:15" s="33" customFormat="1" ht="12" customHeight="1">
      <c r="A23" s="21" t="s">
        <v>511</v>
      </c>
      <c r="B23" s="22">
        <v>2</v>
      </c>
      <c r="C23" s="23" t="s">
        <v>512</v>
      </c>
      <c r="D23" s="21">
        <v>85</v>
      </c>
      <c r="E23" s="24" t="s">
        <v>258</v>
      </c>
      <c r="F23" s="25" t="s">
        <v>515</v>
      </c>
      <c r="G23" s="21" t="s">
        <v>516</v>
      </c>
      <c r="H23" s="22">
        <v>2</v>
      </c>
      <c r="I23" s="30">
        <v>217478998</v>
      </c>
      <c r="J23" s="26">
        <v>0.604989</v>
      </c>
      <c r="K23" s="26">
        <v>0.04</v>
      </c>
      <c r="L23" s="26">
        <v>0</v>
      </c>
      <c r="M23" s="26">
        <v>0.017141</v>
      </c>
      <c r="N23" s="26">
        <v>0.66213</v>
      </c>
      <c r="O23" s="41">
        <v>1439993.48</v>
      </c>
    </row>
    <row r="24" spans="1:15" s="33" customFormat="1" ht="12" customHeight="1">
      <c r="A24" s="34"/>
      <c r="B24" s="35"/>
      <c r="C24" s="36"/>
      <c r="D24" s="34"/>
      <c r="E24" s="37"/>
      <c r="F24" s="64" t="s">
        <v>602</v>
      </c>
      <c r="G24" s="34"/>
      <c r="H24" s="35"/>
      <c r="I24" s="65">
        <f>SUM(I18:I23)</f>
        <v>601041290</v>
      </c>
      <c r="J24" s="71"/>
      <c r="K24" s="71"/>
      <c r="L24" s="71"/>
      <c r="M24" s="71"/>
      <c r="N24" s="71"/>
      <c r="O24" s="66">
        <f>SUM(O18:O23)</f>
        <v>3979674.38</v>
      </c>
    </row>
    <row r="25" spans="1:15" s="33" customFormat="1" ht="12" customHeight="1">
      <c r="A25" s="21" t="s">
        <v>517</v>
      </c>
      <c r="B25" s="22">
        <v>2</v>
      </c>
      <c r="C25" s="23" t="s">
        <v>518</v>
      </c>
      <c r="D25" s="21">
        <v>16</v>
      </c>
      <c r="E25" s="24" t="s">
        <v>136</v>
      </c>
      <c r="F25" s="25" t="s">
        <v>518</v>
      </c>
      <c r="G25" s="21" t="s">
        <v>517</v>
      </c>
      <c r="H25" s="22">
        <v>2</v>
      </c>
      <c r="I25" s="30">
        <v>39902551</v>
      </c>
      <c r="J25" s="26">
        <v>0.945291</v>
      </c>
      <c r="K25" s="26">
        <v>0.055097</v>
      </c>
      <c r="L25" s="26">
        <v>0</v>
      </c>
      <c r="M25" s="26">
        <v>0</v>
      </c>
      <c r="N25" s="26">
        <v>1.000388</v>
      </c>
      <c r="O25" s="41">
        <v>399180.45</v>
      </c>
    </row>
    <row r="26" spans="1:15" s="33" customFormat="1" ht="12" customHeight="1">
      <c r="A26" s="21" t="s">
        <v>517</v>
      </c>
      <c r="B26" s="22">
        <v>2</v>
      </c>
      <c r="C26" s="23" t="s">
        <v>518</v>
      </c>
      <c r="D26" s="21">
        <v>86</v>
      </c>
      <c r="E26" s="24" t="s">
        <v>45</v>
      </c>
      <c r="F26" s="25" t="s">
        <v>644</v>
      </c>
      <c r="G26" s="21" t="s">
        <v>517</v>
      </c>
      <c r="H26" s="22">
        <v>2</v>
      </c>
      <c r="I26" s="30">
        <v>142439855</v>
      </c>
      <c r="J26" s="26">
        <v>0.945291</v>
      </c>
      <c r="K26" s="26">
        <v>0.055097</v>
      </c>
      <c r="L26" s="26">
        <v>0</v>
      </c>
      <c r="M26" s="26">
        <v>0</v>
      </c>
      <c r="N26" s="26">
        <v>1.000388</v>
      </c>
      <c r="O26" s="41">
        <v>1424950.95</v>
      </c>
    </row>
    <row r="27" spans="1:15" s="33" customFormat="1" ht="12" customHeight="1">
      <c r="A27" s="34"/>
      <c r="B27" s="35"/>
      <c r="C27" s="36"/>
      <c r="D27" s="34"/>
      <c r="E27" s="37"/>
      <c r="F27" s="64" t="s">
        <v>602</v>
      </c>
      <c r="G27" s="34"/>
      <c r="H27" s="35"/>
      <c r="I27" s="65">
        <f>SUM(I25:I26)</f>
        <v>182342406</v>
      </c>
      <c r="J27" s="71"/>
      <c r="K27" s="71"/>
      <c r="L27" s="71"/>
      <c r="M27" s="71"/>
      <c r="N27" s="71"/>
      <c r="O27" s="66">
        <f>SUM(O25:O26)</f>
        <v>1824131.4</v>
      </c>
    </row>
    <row r="28" spans="1:15" s="33" customFormat="1" ht="12" customHeight="1">
      <c r="A28" s="21" t="s">
        <v>519</v>
      </c>
      <c r="B28" s="22">
        <v>3</v>
      </c>
      <c r="C28" s="23" t="s">
        <v>520</v>
      </c>
      <c r="D28" s="21">
        <v>20</v>
      </c>
      <c r="E28" s="24" t="s">
        <v>90</v>
      </c>
      <c r="F28" s="25" t="s">
        <v>520</v>
      </c>
      <c r="G28" s="21" t="s">
        <v>519</v>
      </c>
      <c r="H28" s="22">
        <v>3</v>
      </c>
      <c r="I28" s="30">
        <v>102832550</v>
      </c>
      <c r="J28" s="26">
        <v>0.95</v>
      </c>
      <c r="K28" s="26">
        <v>0.101</v>
      </c>
      <c r="L28" s="26">
        <v>0</v>
      </c>
      <c r="M28" s="26">
        <v>0</v>
      </c>
      <c r="N28" s="26">
        <v>1.051</v>
      </c>
      <c r="O28" s="41">
        <v>1080770.62</v>
      </c>
    </row>
    <row r="29" spans="1:15" s="33" customFormat="1" ht="12" customHeight="1">
      <c r="A29" s="21" t="s">
        <v>519</v>
      </c>
      <c r="B29" s="22">
        <v>3</v>
      </c>
      <c r="C29" s="23" t="s">
        <v>520</v>
      </c>
      <c r="D29" s="21">
        <v>87</v>
      </c>
      <c r="E29" s="24" t="s">
        <v>94</v>
      </c>
      <c r="F29" s="25" t="s">
        <v>520</v>
      </c>
      <c r="G29" s="21" t="s">
        <v>519</v>
      </c>
      <c r="H29" s="22">
        <v>3</v>
      </c>
      <c r="I29" s="30">
        <v>270896144</v>
      </c>
      <c r="J29" s="26">
        <v>0.95</v>
      </c>
      <c r="K29" s="26">
        <v>0.101</v>
      </c>
      <c r="L29" s="26">
        <v>0</v>
      </c>
      <c r="M29" s="26">
        <v>0</v>
      </c>
      <c r="N29" s="26">
        <v>1.051</v>
      </c>
      <c r="O29" s="41">
        <v>2847118.49</v>
      </c>
    </row>
    <row r="30" spans="1:15" s="33" customFormat="1" ht="12" customHeight="1">
      <c r="A30" s="21" t="s">
        <v>519</v>
      </c>
      <c r="B30" s="22">
        <v>3</v>
      </c>
      <c r="C30" s="23" t="s">
        <v>520</v>
      </c>
      <c r="D30" s="21">
        <v>90</v>
      </c>
      <c r="E30" s="24" t="s">
        <v>121</v>
      </c>
      <c r="F30" s="25" t="s">
        <v>520</v>
      </c>
      <c r="G30" s="21" t="s">
        <v>519</v>
      </c>
      <c r="H30" s="22">
        <v>3</v>
      </c>
      <c r="I30" s="30">
        <v>32736212</v>
      </c>
      <c r="J30" s="26">
        <v>0.95</v>
      </c>
      <c r="K30" s="26">
        <v>0.101</v>
      </c>
      <c r="L30" s="26">
        <v>0</v>
      </c>
      <c r="M30" s="26">
        <v>0</v>
      </c>
      <c r="N30" s="26">
        <v>1.051</v>
      </c>
      <c r="O30" s="41">
        <v>344057.59</v>
      </c>
    </row>
    <row r="31" spans="1:15" s="33" customFormat="1" ht="12" customHeight="1">
      <c r="A31" s="34"/>
      <c r="B31" s="35"/>
      <c r="C31" s="36"/>
      <c r="D31" s="34"/>
      <c r="E31" s="37"/>
      <c r="F31" s="64" t="s">
        <v>602</v>
      </c>
      <c r="G31" s="34"/>
      <c r="H31" s="35"/>
      <c r="I31" s="65">
        <f>SUM(I28:I30)</f>
        <v>406464906</v>
      </c>
      <c r="J31" s="71"/>
      <c r="K31" s="71"/>
      <c r="L31" s="71"/>
      <c r="M31" s="71"/>
      <c r="N31" s="71"/>
      <c r="O31" s="66">
        <f>SUM(O28:O30)</f>
        <v>4271946.7</v>
      </c>
    </row>
    <row r="32" spans="1:15" s="33" customFormat="1" ht="12" customHeight="1">
      <c r="A32" s="21"/>
      <c r="B32" s="22"/>
      <c r="C32" s="23"/>
      <c r="D32" s="21"/>
      <c r="E32" s="24"/>
      <c r="F32" s="25"/>
      <c r="G32" s="21"/>
      <c r="H32" s="22"/>
      <c r="I32" s="30"/>
      <c r="J32" s="26"/>
      <c r="K32" s="26"/>
      <c r="L32" s="26"/>
      <c r="M32" s="26"/>
      <c r="N32" s="26"/>
      <c r="O32" s="41"/>
    </row>
    <row r="33" spans="1:15" s="33" customFormat="1" ht="12" customHeight="1">
      <c r="A33" s="34" t="s">
        <v>521</v>
      </c>
      <c r="B33" s="35">
        <v>3</v>
      </c>
      <c r="C33" s="36" t="s">
        <v>522</v>
      </c>
      <c r="D33" s="34">
        <v>87</v>
      </c>
      <c r="E33" s="37" t="s">
        <v>94</v>
      </c>
      <c r="F33" s="38" t="s">
        <v>522</v>
      </c>
      <c r="G33" s="34" t="s">
        <v>521</v>
      </c>
      <c r="H33" s="35">
        <v>3</v>
      </c>
      <c r="I33" s="65">
        <v>121816114</v>
      </c>
      <c r="J33" s="39">
        <v>1.049926</v>
      </c>
      <c r="K33" s="39">
        <v>0</v>
      </c>
      <c r="L33" s="39">
        <v>0</v>
      </c>
      <c r="M33" s="39">
        <v>0</v>
      </c>
      <c r="N33" s="39">
        <v>1.049926</v>
      </c>
      <c r="O33" s="66">
        <v>1278978.94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61"/>
      <c r="J34" s="26"/>
      <c r="K34" s="26"/>
      <c r="L34" s="26"/>
      <c r="M34" s="26"/>
      <c r="N34" s="26"/>
      <c r="O34" s="63"/>
    </row>
    <row r="35" spans="1:15" s="33" customFormat="1" ht="12" customHeight="1">
      <c r="A35" s="34" t="s">
        <v>523</v>
      </c>
      <c r="B35" s="35">
        <v>3</v>
      </c>
      <c r="C35" s="36" t="s">
        <v>597</v>
      </c>
      <c r="D35" s="34">
        <v>87</v>
      </c>
      <c r="E35" s="37" t="s">
        <v>94</v>
      </c>
      <c r="F35" s="38" t="s">
        <v>597</v>
      </c>
      <c r="G35" s="34" t="s">
        <v>523</v>
      </c>
      <c r="H35" s="35">
        <v>3</v>
      </c>
      <c r="I35" s="65">
        <v>13352039</v>
      </c>
      <c r="J35" s="39">
        <v>0.998599</v>
      </c>
      <c r="K35" s="39">
        <v>0</v>
      </c>
      <c r="L35" s="39">
        <v>0</v>
      </c>
      <c r="M35" s="39">
        <v>0</v>
      </c>
      <c r="N35" s="39">
        <v>0.998599</v>
      </c>
      <c r="O35" s="66">
        <v>133333.35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524</v>
      </c>
      <c r="B37" s="35">
        <v>3</v>
      </c>
      <c r="C37" s="36" t="s">
        <v>525</v>
      </c>
      <c r="D37" s="34">
        <v>87</v>
      </c>
      <c r="E37" s="37" t="s">
        <v>94</v>
      </c>
      <c r="F37" s="38" t="s">
        <v>525</v>
      </c>
      <c r="G37" s="34" t="s">
        <v>524</v>
      </c>
      <c r="H37" s="35">
        <v>3</v>
      </c>
      <c r="I37" s="65">
        <v>68041395</v>
      </c>
      <c r="J37" s="39">
        <v>1.049946</v>
      </c>
      <c r="K37" s="39">
        <v>0</v>
      </c>
      <c r="L37" s="39">
        <v>0</v>
      </c>
      <c r="M37" s="39">
        <v>0</v>
      </c>
      <c r="N37" s="39">
        <v>1.049946</v>
      </c>
      <c r="O37" s="66">
        <v>714397.98</v>
      </c>
    </row>
    <row r="38" spans="1:15" s="33" customFormat="1" ht="12" customHeight="1">
      <c r="A38" s="21" t="s">
        <v>526</v>
      </c>
      <c r="B38" s="22">
        <v>3</v>
      </c>
      <c r="C38" s="23" t="s">
        <v>527</v>
      </c>
      <c r="D38" s="21">
        <v>21</v>
      </c>
      <c r="E38" s="24" t="s">
        <v>42</v>
      </c>
      <c r="F38" s="25" t="s">
        <v>527</v>
      </c>
      <c r="G38" s="21" t="s">
        <v>526</v>
      </c>
      <c r="H38" s="22">
        <v>3</v>
      </c>
      <c r="I38" s="30">
        <v>22401853</v>
      </c>
      <c r="J38" s="26">
        <v>1.012266</v>
      </c>
      <c r="K38" s="26">
        <v>0.019483</v>
      </c>
      <c r="L38" s="26">
        <v>0</v>
      </c>
      <c r="M38" s="26">
        <v>0</v>
      </c>
      <c r="N38" s="26">
        <v>1.031749</v>
      </c>
      <c r="O38" s="41">
        <v>231130.95</v>
      </c>
    </row>
    <row r="39" spans="1:15" s="33" customFormat="1" ht="12" customHeight="1">
      <c r="A39" s="21" t="s">
        <v>526</v>
      </c>
      <c r="B39" s="22">
        <v>3</v>
      </c>
      <c r="C39" s="23" t="s">
        <v>527</v>
      </c>
      <c r="D39" s="21">
        <v>36</v>
      </c>
      <c r="E39" s="24" t="s">
        <v>294</v>
      </c>
      <c r="F39" s="25" t="s">
        <v>527</v>
      </c>
      <c r="G39" s="21" t="s">
        <v>526</v>
      </c>
      <c r="H39" s="22">
        <v>3</v>
      </c>
      <c r="I39" s="30">
        <v>15423846</v>
      </c>
      <c r="J39" s="26">
        <v>1.012266</v>
      </c>
      <c r="K39" s="26">
        <v>0.019483</v>
      </c>
      <c r="L39" s="26">
        <v>0</v>
      </c>
      <c r="M39" s="26">
        <v>0</v>
      </c>
      <c r="N39" s="26">
        <v>1.031749</v>
      </c>
      <c r="O39" s="41">
        <v>159135.45</v>
      </c>
    </row>
    <row r="40" spans="1:15" s="33" customFormat="1" ht="12" customHeight="1">
      <c r="A40" s="21" t="s">
        <v>526</v>
      </c>
      <c r="B40" s="22">
        <v>3</v>
      </c>
      <c r="C40" s="23" t="s">
        <v>527</v>
      </c>
      <c r="D40" s="21">
        <v>39</v>
      </c>
      <c r="E40" s="24" t="s">
        <v>49</v>
      </c>
      <c r="F40" s="25" t="s">
        <v>527</v>
      </c>
      <c r="G40" s="21" t="s">
        <v>526</v>
      </c>
      <c r="H40" s="22">
        <v>3</v>
      </c>
      <c r="I40" s="30">
        <v>1096091</v>
      </c>
      <c r="J40" s="26">
        <v>1.012266</v>
      </c>
      <c r="K40" s="26">
        <v>0.019483</v>
      </c>
      <c r="L40" s="26">
        <v>0</v>
      </c>
      <c r="M40" s="26">
        <v>0</v>
      </c>
      <c r="N40" s="26">
        <v>1.031749</v>
      </c>
      <c r="O40" s="41">
        <v>11308.91</v>
      </c>
    </row>
    <row r="41" spans="1:15" s="33" customFormat="1" ht="12" customHeight="1">
      <c r="A41" s="21" t="s">
        <v>526</v>
      </c>
      <c r="B41" s="22">
        <v>3</v>
      </c>
      <c r="C41" s="23" t="s">
        <v>527</v>
      </c>
      <c r="D41" s="21">
        <v>88</v>
      </c>
      <c r="E41" s="24" t="s">
        <v>295</v>
      </c>
      <c r="F41" s="25" t="s">
        <v>527</v>
      </c>
      <c r="G41" s="21" t="s">
        <v>526</v>
      </c>
      <c r="H41" s="22">
        <v>3</v>
      </c>
      <c r="I41" s="30">
        <v>495172872</v>
      </c>
      <c r="J41" s="26">
        <v>1.012266</v>
      </c>
      <c r="K41" s="26">
        <v>0.019483</v>
      </c>
      <c r="L41" s="26">
        <v>0</v>
      </c>
      <c r="M41" s="26">
        <v>0</v>
      </c>
      <c r="N41" s="26">
        <v>1.031749</v>
      </c>
      <c r="O41" s="41">
        <v>5108941</v>
      </c>
    </row>
    <row r="42" spans="1:15" s="33" customFormat="1" ht="12" customHeight="1">
      <c r="A42" s="34"/>
      <c r="B42" s="35"/>
      <c r="C42" s="36"/>
      <c r="D42" s="34"/>
      <c r="E42" s="37"/>
      <c r="F42" s="64" t="s">
        <v>602</v>
      </c>
      <c r="G42" s="34"/>
      <c r="H42" s="35"/>
      <c r="I42" s="65">
        <f>SUM(I38:I41)</f>
        <v>534094662</v>
      </c>
      <c r="J42" s="71"/>
      <c r="K42" s="71"/>
      <c r="L42" s="71"/>
      <c r="M42" s="71"/>
      <c r="N42" s="71"/>
      <c r="O42" s="66">
        <f>SUM(O38:O41)</f>
        <v>5510516.31</v>
      </c>
    </row>
    <row r="43" spans="1:15" s="33" customFormat="1" ht="12" customHeight="1">
      <c r="A43" s="21" t="s">
        <v>528</v>
      </c>
      <c r="B43" s="22">
        <v>2</v>
      </c>
      <c r="C43" s="23" t="s">
        <v>529</v>
      </c>
      <c r="D43" s="21">
        <v>21</v>
      </c>
      <c r="E43" s="24" t="s">
        <v>42</v>
      </c>
      <c r="F43" s="25" t="s">
        <v>529</v>
      </c>
      <c r="G43" s="21" t="s">
        <v>528</v>
      </c>
      <c r="H43" s="22">
        <v>2</v>
      </c>
      <c r="I43" s="30">
        <v>20594393</v>
      </c>
      <c r="J43" s="26">
        <v>1.006485</v>
      </c>
      <c r="K43" s="26">
        <v>0.082949</v>
      </c>
      <c r="L43" s="26">
        <v>0</v>
      </c>
      <c r="M43" s="26">
        <v>0</v>
      </c>
      <c r="N43" s="26">
        <v>1.089434</v>
      </c>
      <c r="O43" s="41">
        <v>224362.32</v>
      </c>
    </row>
    <row r="44" spans="1:15" s="33" customFormat="1" ht="12" customHeight="1">
      <c r="A44" s="21" t="s">
        <v>528</v>
      </c>
      <c r="B44" s="22">
        <v>2</v>
      </c>
      <c r="C44" s="23" t="s">
        <v>529</v>
      </c>
      <c r="D44" s="21">
        <v>82</v>
      </c>
      <c r="E44" s="24" t="s">
        <v>79</v>
      </c>
      <c r="F44" s="25" t="s">
        <v>529</v>
      </c>
      <c r="G44" s="21" t="s">
        <v>528</v>
      </c>
      <c r="H44" s="22">
        <v>2</v>
      </c>
      <c r="I44" s="30">
        <v>12126792</v>
      </c>
      <c r="J44" s="26">
        <v>1.006485</v>
      </c>
      <c r="K44" s="26">
        <v>0.082949</v>
      </c>
      <c r="L44" s="26">
        <v>0</v>
      </c>
      <c r="M44" s="26">
        <v>0</v>
      </c>
      <c r="N44" s="26">
        <v>1.089434</v>
      </c>
      <c r="O44" s="41">
        <v>132113.43</v>
      </c>
    </row>
    <row r="45" spans="1:15" s="33" customFormat="1" ht="12" customHeight="1">
      <c r="A45" s="21" t="s">
        <v>528</v>
      </c>
      <c r="B45" s="22">
        <v>2</v>
      </c>
      <c r="C45" s="23" t="s">
        <v>529</v>
      </c>
      <c r="D45" s="21">
        <v>88</v>
      </c>
      <c r="E45" s="24" t="s">
        <v>295</v>
      </c>
      <c r="F45" s="25" t="s">
        <v>529</v>
      </c>
      <c r="G45" s="21" t="s">
        <v>528</v>
      </c>
      <c r="H45" s="22">
        <v>2</v>
      </c>
      <c r="I45" s="30">
        <v>73290100</v>
      </c>
      <c r="J45" s="26">
        <v>1.006485</v>
      </c>
      <c r="K45" s="26">
        <v>0.082949</v>
      </c>
      <c r="L45" s="26">
        <v>0</v>
      </c>
      <c r="M45" s="26">
        <v>0</v>
      </c>
      <c r="N45" s="26">
        <v>1.089434</v>
      </c>
      <c r="O45" s="41">
        <v>798447.43</v>
      </c>
    </row>
    <row r="46" spans="1:15" s="33" customFormat="1" ht="12" customHeight="1">
      <c r="A46" s="34"/>
      <c r="B46" s="35"/>
      <c r="C46" s="36"/>
      <c r="D46" s="34"/>
      <c r="E46" s="37"/>
      <c r="F46" s="64" t="s">
        <v>602</v>
      </c>
      <c r="G46" s="34"/>
      <c r="H46" s="35"/>
      <c r="I46" s="65">
        <f>SUM(I43:I45)</f>
        <v>106011285</v>
      </c>
      <c r="J46" s="71"/>
      <c r="K46" s="71"/>
      <c r="L46" s="71"/>
      <c r="M46" s="71"/>
      <c r="N46" s="71"/>
      <c r="O46" s="66">
        <f>SUM(O43:O45)</f>
        <v>1154923.1800000002</v>
      </c>
    </row>
    <row r="47" spans="1:15" s="33" customFormat="1" ht="12" customHeight="1">
      <c r="A47" s="21"/>
      <c r="B47" s="22"/>
      <c r="C47" s="23"/>
      <c r="D47" s="21"/>
      <c r="E47" s="24"/>
      <c r="F47" s="25"/>
      <c r="G47" s="21"/>
      <c r="H47" s="22"/>
      <c r="I47" s="30"/>
      <c r="J47" s="26"/>
      <c r="K47" s="26"/>
      <c r="L47" s="26"/>
      <c r="M47" s="26"/>
      <c r="N47" s="26"/>
      <c r="O47" s="41"/>
    </row>
    <row r="48" spans="1:15" s="33" customFormat="1" ht="12" customHeight="1">
      <c r="A48" s="34" t="s">
        <v>530</v>
      </c>
      <c r="B48" s="35">
        <v>3</v>
      </c>
      <c r="C48" s="36" t="s">
        <v>531</v>
      </c>
      <c r="D48" s="34">
        <v>89</v>
      </c>
      <c r="E48" s="37" t="s">
        <v>87</v>
      </c>
      <c r="F48" s="38" t="s">
        <v>531</v>
      </c>
      <c r="G48" s="34" t="s">
        <v>530</v>
      </c>
      <c r="H48" s="35">
        <v>3</v>
      </c>
      <c r="I48" s="65">
        <v>1631670597</v>
      </c>
      <c r="J48" s="39">
        <v>1.052667</v>
      </c>
      <c r="K48" s="39">
        <v>0.013674</v>
      </c>
      <c r="L48" s="39">
        <v>0</v>
      </c>
      <c r="M48" s="39">
        <v>0</v>
      </c>
      <c r="N48" s="39">
        <v>1.066341</v>
      </c>
      <c r="O48" s="66">
        <v>17399173.49</v>
      </c>
    </row>
    <row r="49" spans="1:15" s="33" customFormat="1" ht="12" customHeight="1">
      <c r="A49" s="21" t="s">
        <v>532</v>
      </c>
      <c r="B49" s="22">
        <v>3</v>
      </c>
      <c r="C49" s="23" t="s">
        <v>533</v>
      </c>
      <c r="D49" s="21">
        <v>28</v>
      </c>
      <c r="E49" s="24" t="s">
        <v>232</v>
      </c>
      <c r="F49" s="25" t="s">
        <v>533</v>
      </c>
      <c r="G49" s="21" t="s">
        <v>532</v>
      </c>
      <c r="H49" s="22">
        <v>3</v>
      </c>
      <c r="I49" s="30">
        <v>33058360</v>
      </c>
      <c r="J49" s="26">
        <v>0.96762</v>
      </c>
      <c r="K49" s="26">
        <v>0.1636</v>
      </c>
      <c r="L49" s="26">
        <v>0</v>
      </c>
      <c r="M49" s="26">
        <v>0</v>
      </c>
      <c r="N49" s="26">
        <v>1.13122</v>
      </c>
      <c r="O49" s="41">
        <v>373964.52</v>
      </c>
    </row>
    <row r="50" spans="1:15" s="33" customFormat="1" ht="12" customHeight="1">
      <c r="A50" s="21" t="s">
        <v>532</v>
      </c>
      <c r="B50" s="22">
        <v>3</v>
      </c>
      <c r="C50" s="23" t="s">
        <v>533</v>
      </c>
      <c r="D50" s="21">
        <v>89</v>
      </c>
      <c r="E50" s="24" t="s">
        <v>87</v>
      </c>
      <c r="F50" s="25" t="s">
        <v>533</v>
      </c>
      <c r="G50" s="21" t="s">
        <v>532</v>
      </c>
      <c r="H50" s="22">
        <v>3</v>
      </c>
      <c r="I50" s="30">
        <v>291096421</v>
      </c>
      <c r="J50" s="26">
        <v>0.967622</v>
      </c>
      <c r="K50" s="26">
        <v>0.163605</v>
      </c>
      <c r="L50" s="26">
        <v>0</v>
      </c>
      <c r="M50" s="26">
        <v>0</v>
      </c>
      <c r="N50" s="26">
        <v>1.131227</v>
      </c>
      <c r="O50" s="41">
        <v>3292961.6</v>
      </c>
    </row>
    <row r="51" spans="1:15" s="33" customFormat="1" ht="12" customHeight="1">
      <c r="A51" s="34"/>
      <c r="B51" s="35"/>
      <c r="C51" s="36"/>
      <c r="D51" s="34"/>
      <c r="E51" s="37"/>
      <c r="F51" s="64" t="s">
        <v>602</v>
      </c>
      <c r="G51" s="34"/>
      <c r="H51" s="35"/>
      <c r="I51" s="65">
        <f>SUM(I49:I50)</f>
        <v>324154781</v>
      </c>
      <c r="J51" s="71"/>
      <c r="K51" s="71"/>
      <c r="L51" s="71"/>
      <c r="M51" s="71"/>
      <c r="N51" s="71"/>
      <c r="O51" s="95">
        <f>SUM(O49:O50)</f>
        <v>3666926.12</v>
      </c>
    </row>
    <row r="52" ht="12.75">
      <c r="A52" s="93" t="s">
        <v>648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D1">
      <selection activeCell="L56" sqref="L56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57421875" style="3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4.5742187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534</v>
      </c>
      <c r="B4" s="22">
        <v>3</v>
      </c>
      <c r="C4" s="23" t="s">
        <v>535</v>
      </c>
      <c r="D4" s="21">
        <v>27</v>
      </c>
      <c r="E4" s="24" t="s">
        <v>91</v>
      </c>
      <c r="F4" s="25" t="s">
        <v>535</v>
      </c>
      <c r="G4" s="21" t="s">
        <v>534</v>
      </c>
      <c r="H4" s="22">
        <v>3</v>
      </c>
      <c r="I4" s="30">
        <v>35902830</v>
      </c>
      <c r="J4" s="26">
        <v>1.049892</v>
      </c>
      <c r="K4" s="26">
        <v>0</v>
      </c>
      <c r="L4" s="26">
        <v>0</v>
      </c>
      <c r="M4" s="26">
        <v>0</v>
      </c>
      <c r="N4" s="26">
        <v>1.049892</v>
      </c>
      <c r="O4" s="96">
        <v>376941.06</v>
      </c>
    </row>
    <row r="5" spans="1:15" s="33" customFormat="1" ht="12" customHeight="1">
      <c r="A5" s="21" t="s">
        <v>534</v>
      </c>
      <c r="B5" s="22">
        <v>3</v>
      </c>
      <c r="C5" s="23" t="s">
        <v>535</v>
      </c>
      <c r="D5" s="21">
        <v>28</v>
      </c>
      <c r="E5" s="24" t="s">
        <v>232</v>
      </c>
      <c r="F5" s="25" t="s">
        <v>535</v>
      </c>
      <c r="G5" s="21" t="s">
        <v>534</v>
      </c>
      <c r="H5" s="22">
        <v>3</v>
      </c>
      <c r="I5" s="30">
        <v>34032125</v>
      </c>
      <c r="J5" s="26">
        <v>1.04989</v>
      </c>
      <c r="K5" s="26">
        <v>0</v>
      </c>
      <c r="L5" s="26">
        <v>0</v>
      </c>
      <c r="M5" s="26">
        <v>0</v>
      </c>
      <c r="N5" s="26">
        <v>1.04989</v>
      </c>
      <c r="O5" s="41">
        <v>357301.54</v>
      </c>
    </row>
    <row r="6" spans="1:15" s="33" customFormat="1" ht="12" customHeight="1">
      <c r="A6" s="21" t="s">
        <v>534</v>
      </c>
      <c r="B6" s="22">
        <v>3</v>
      </c>
      <c r="C6" s="23" t="s">
        <v>535</v>
      </c>
      <c r="D6" s="21">
        <v>89</v>
      </c>
      <c r="E6" s="24" t="s">
        <v>87</v>
      </c>
      <c r="F6" s="25" t="s">
        <v>535</v>
      </c>
      <c r="G6" s="21" t="s">
        <v>534</v>
      </c>
      <c r="H6" s="22">
        <v>3</v>
      </c>
      <c r="I6" s="30">
        <v>465027187</v>
      </c>
      <c r="J6" s="26">
        <v>1.049892</v>
      </c>
      <c r="K6" s="26">
        <v>0</v>
      </c>
      <c r="L6" s="26">
        <v>0</v>
      </c>
      <c r="M6" s="26">
        <v>0</v>
      </c>
      <c r="N6" s="26">
        <v>1.049892</v>
      </c>
      <c r="O6" s="41">
        <v>4882283.73</v>
      </c>
    </row>
    <row r="7" spans="1:15" s="33" customFormat="1" ht="12" customHeight="1">
      <c r="A7" s="34"/>
      <c r="B7" s="35"/>
      <c r="C7" s="36"/>
      <c r="D7" s="34"/>
      <c r="E7" s="37"/>
      <c r="F7" s="64" t="s">
        <v>602</v>
      </c>
      <c r="G7" s="34"/>
      <c r="H7" s="35"/>
      <c r="I7" s="65">
        <f>SUM(I4:I6)</f>
        <v>534962142</v>
      </c>
      <c r="J7" s="71"/>
      <c r="K7" s="71"/>
      <c r="L7" s="71"/>
      <c r="M7" s="71"/>
      <c r="N7" s="71"/>
      <c r="O7" s="66">
        <f>SUM(O4:O6)</f>
        <v>5616526.33</v>
      </c>
    </row>
    <row r="8" spans="1:15" s="33" customFormat="1" ht="12" customHeight="1">
      <c r="A8" s="21" t="s">
        <v>536</v>
      </c>
      <c r="B8" s="22">
        <v>3</v>
      </c>
      <c r="C8" s="23" t="s">
        <v>537</v>
      </c>
      <c r="D8" s="21">
        <v>14</v>
      </c>
      <c r="E8" s="24" t="s">
        <v>117</v>
      </c>
      <c r="F8" s="25" t="s">
        <v>537</v>
      </c>
      <c r="G8" s="21" t="s">
        <v>536</v>
      </c>
      <c r="H8" s="22">
        <v>3</v>
      </c>
      <c r="I8" s="30">
        <v>306245</v>
      </c>
      <c r="J8" s="26">
        <v>0.99359</v>
      </c>
      <c r="K8" s="26">
        <v>0.108374</v>
      </c>
      <c r="L8" s="26">
        <v>0</v>
      </c>
      <c r="M8" s="26">
        <v>0</v>
      </c>
      <c r="N8" s="26">
        <v>1.101964</v>
      </c>
      <c r="O8" s="41">
        <v>3374.71</v>
      </c>
    </row>
    <row r="9" spans="1:15" s="33" customFormat="1" ht="12" customHeight="1">
      <c r="A9" s="21" t="s">
        <v>536</v>
      </c>
      <c r="B9" s="22">
        <v>3</v>
      </c>
      <c r="C9" s="23" t="s">
        <v>537</v>
      </c>
      <c r="D9" s="21">
        <v>26</v>
      </c>
      <c r="E9" s="24" t="s">
        <v>118</v>
      </c>
      <c r="F9" s="25" t="s">
        <v>537</v>
      </c>
      <c r="G9" s="21" t="s">
        <v>536</v>
      </c>
      <c r="H9" s="22">
        <v>3</v>
      </c>
      <c r="I9" s="30">
        <v>26385423</v>
      </c>
      <c r="J9" s="26">
        <v>0.99359</v>
      </c>
      <c r="K9" s="26">
        <v>0.108374</v>
      </c>
      <c r="L9" s="26">
        <v>0</v>
      </c>
      <c r="M9" s="26">
        <v>0</v>
      </c>
      <c r="N9" s="26">
        <v>1.101964</v>
      </c>
      <c r="O9" s="41">
        <v>290757.87</v>
      </c>
    </row>
    <row r="10" spans="1:15" s="33" customFormat="1" ht="12" customHeight="1">
      <c r="A10" s="21" t="s">
        <v>536</v>
      </c>
      <c r="B10" s="22">
        <v>3</v>
      </c>
      <c r="C10" s="23" t="s">
        <v>537</v>
      </c>
      <c r="D10" s="21">
        <v>90</v>
      </c>
      <c r="E10" s="24" t="s">
        <v>121</v>
      </c>
      <c r="F10" s="25" t="s">
        <v>537</v>
      </c>
      <c r="G10" s="21" t="s">
        <v>536</v>
      </c>
      <c r="H10" s="22">
        <v>3</v>
      </c>
      <c r="I10" s="30">
        <v>645187098</v>
      </c>
      <c r="J10" s="26">
        <v>0.99359</v>
      </c>
      <c r="K10" s="26">
        <v>0.108374</v>
      </c>
      <c r="L10" s="26">
        <v>0</v>
      </c>
      <c r="M10" s="26">
        <v>0</v>
      </c>
      <c r="N10" s="26">
        <v>1.101964</v>
      </c>
      <c r="O10" s="41">
        <v>7109729.69</v>
      </c>
    </row>
    <row r="11" spans="1:15" s="33" customFormat="1" ht="12" customHeight="1">
      <c r="A11" s="34"/>
      <c r="B11" s="35"/>
      <c r="C11" s="36"/>
      <c r="D11" s="34"/>
      <c r="E11" s="37"/>
      <c r="F11" s="64" t="s">
        <v>602</v>
      </c>
      <c r="G11" s="34"/>
      <c r="H11" s="35"/>
      <c r="I11" s="65">
        <f>SUM(I8:I10)</f>
        <v>671878766</v>
      </c>
      <c r="J11" s="71"/>
      <c r="K11" s="71"/>
      <c r="L11" s="71"/>
      <c r="M11" s="71"/>
      <c r="N11" s="71"/>
      <c r="O11" s="66">
        <f>SUM(O8:O10)</f>
        <v>7403862.2700000005</v>
      </c>
    </row>
    <row r="12" spans="1:15" s="33" customFormat="1" ht="12" customHeight="1">
      <c r="A12" s="21" t="s">
        <v>538</v>
      </c>
      <c r="B12" s="22">
        <v>3</v>
      </c>
      <c r="C12" s="23" t="s">
        <v>539</v>
      </c>
      <c r="D12" s="21">
        <v>26</v>
      </c>
      <c r="E12" s="24" t="s">
        <v>118</v>
      </c>
      <c r="F12" s="25" t="s">
        <v>539</v>
      </c>
      <c r="G12" s="21" t="s">
        <v>538</v>
      </c>
      <c r="H12" s="22">
        <v>3</v>
      </c>
      <c r="I12" s="30">
        <v>177492418</v>
      </c>
      <c r="J12" s="26">
        <v>0.959597</v>
      </c>
      <c r="K12" s="26">
        <v>0.071717</v>
      </c>
      <c r="L12" s="26">
        <v>0</v>
      </c>
      <c r="M12" s="26">
        <v>0</v>
      </c>
      <c r="N12" s="26">
        <v>1.031314</v>
      </c>
      <c r="O12" s="41">
        <v>1830504.21</v>
      </c>
    </row>
    <row r="13" spans="1:15" s="33" customFormat="1" ht="12" customHeight="1">
      <c r="A13" s="21" t="s">
        <v>538</v>
      </c>
      <c r="B13" s="22">
        <v>3</v>
      </c>
      <c r="C13" s="23" t="s">
        <v>539</v>
      </c>
      <c r="D13" s="21">
        <v>87</v>
      </c>
      <c r="E13" s="24" t="s">
        <v>94</v>
      </c>
      <c r="F13" s="25" t="s">
        <v>539</v>
      </c>
      <c r="G13" s="21" t="s">
        <v>538</v>
      </c>
      <c r="H13" s="22">
        <v>3</v>
      </c>
      <c r="I13" s="30">
        <v>24958374</v>
      </c>
      <c r="J13" s="26">
        <v>0.959597</v>
      </c>
      <c r="K13" s="26">
        <v>0.071717</v>
      </c>
      <c r="L13" s="26">
        <v>0</v>
      </c>
      <c r="M13" s="26">
        <v>0</v>
      </c>
      <c r="N13" s="26">
        <v>1.031314</v>
      </c>
      <c r="O13" s="41">
        <v>257399.28</v>
      </c>
    </row>
    <row r="14" spans="1:15" s="33" customFormat="1" ht="12" customHeight="1">
      <c r="A14" s="21" t="s">
        <v>538</v>
      </c>
      <c r="B14" s="22">
        <v>3</v>
      </c>
      <c r="C14" s="23" t="s">
        <v>539</v>
      </c>
      <c r="D14" s="21">
        <v>90</v>
      </c>
      <c r="E14" s="24" t="s">
        <v>121</v>
      </c>
      <c r="F14" s="25" t="s">
        <v>539</v>
      </c>
      <c r="G14" s="21" t="s">
        <v>538</v>
      </c>
      <c r="H14" s="22">
        <v>3</v>
      </c>
      <c r="I14" s="30">
        <v>134174246</v>
      </c>
      <c r="J14" s="26">
        <v>0.959597</v>
      </c>
      <c r="K14" s="26">
        <v>0.071717</v>
      </c>
      <c r="L14" s="26">
        <v>0</v>
      </c>
      <c r="M14" s="26">
        <v>0</v>
      </c>
      <c r="N14" s="26">
        <v>1.031314</v>
      </c>
      <c r="O14" s="41">
        <v>1383757.78</v>
      </c>
    </row>
    <row r="15" spans="1:15" s="33" customFormat="1" ht="12" customHeight="1">
      <c r="A15" s="34"/>
      <c r="B15" s="35"/>
      <c r="C15" s="36"/>
      <c r="D15" s="34"/>
      <c r="E15" s="37"/>
      <c r="F15" s="67" t="s">
        <v>602</v>
      </c>
      <c r="G15" s="34"/>
      <c r="H15" s="35"/>
      <c r="I15" s="65">
        <f>SUM(I12:I14)</f>
        <v>336625038</v>
      </c>
      <c r="J15" s="71"/>
      <c r="K15" s="71"/>
      <c r="L15" s="71"/>
      <c r="M15" s="71"/>
      <c r="N15" s="71"/>
      <c r="O15" s="66">
        <f>SUM(O12:O14)</f>
        <v>3471661.27</v>
      </c>
    </row>
    <row r="16" spans="1:15" s="33" customFormat="1" ht="12" customHeight="1">
      <c r="A16" s="21" t="s">
        <v>540</v>
      </c>
      <c r="B16" s="22">
        <v>3</v>
      </c>
      <c r="C16" s="23" t="s">
        <v>586</v>
      </c>
      <c r="D16" s="21">
        <v>84</v>
      </c>
      <c r="E16" s="24" t="s">
        <v>159</v>
      </c>
      <c r="F16" s="25" t="s">
        <v>586</v>
      </c>
      <c r="G16" s="21" t="s">
        <v>540</v>
      </c>
      <c r="H16" s="22">
        <v>3</v>
      </c>
      <c r="I16" s="30">
        <v>1213444</v>
      </c>
      <c r="J16" s="26">
        <v>0.908896</v>
      </c>
      <c r="K16" s="26">
        <v>0.128406</v>
      </c>
      <c r="L16" s="26">
        <v>0</v>
      </c>
      <c r="M16" s="26">
        <v>0</v>
      </c>
      <c r="N16" s="26">
        <v>1.037302</v>
      </c>
      <c r="O16" s="41">
        <v>12587.07</v>
      </c>
    </row>
    <row r="17" spans="1:15" s="33" customFormat="1" ht="12" customHeight="1">
      <c r="A17" s="21" t="s">
        <v>540</v>
      </c>
      <c r="B17" s="22">
        <v>3</v>
      </c>
      <c r="C17" s="23" t="s">
        <v>586</v>
      </c>
      <c r="D17" s="21">
        <v>90</v>
      </c>
      <c r="E17" s="24" t="s">
        <v>121</v>
      </c>
      <c r="F17" s="25" t="s">
        <v>586</v>
      </c>
      <c r="G17" s="21" t="s">
        <v>540</v>
      </c>
      <c r="H17" s="22">
        <v>3</v>
      </c>
      <c r="I17" s="30">
        <v>272334325</v>
      </c>
      <c r="J17" s="26">
        <v>0.908896</v>
      </c>
      <c r="K17" s="26">
        <v>0.128406</v>
      </c>
      <c r="L17" s="26">
        <v>0</v>
      </c>
      <c r="M17" s="26">
        <v>0</v>
      </c>
      <c r="N17" s="26">
        <v>1.037302</v>
      </c>
      <c r="O17" s="41">
        <v>2824929.51</v>
      </c>
    </row>
    <row r="18" spans="1:15" s="33" customFormat="1" ht="12" customHeight="1">
      <c r="A18" s="34"/>
      <c r="B18" s="35"/>
      <c r="C18" s="36"/>
      <c r="D18" s="34"/>
      <c r="E18" s="37"/>
      <c r="F18" s="64" t="s">
        <v>602</v>
      </c>
      <c r="G18" s="34"/>
      <c r="H18" s="35"/>
      <c r="I18" s="65">
        <f>SUM(I16:I17)</f>
        <v>273547769</v>
      </c>
      <c r="J18" s="71"/>
      <c r="K18" s="71"/>
      <c r="L18" s="71"/>
      <c r="M18" s="71"/>
      <c r="N18" s="71"/>
      <c r="O18" s="66">
        <f>SUM(O16:O17)</f>
        <v>2837516.5799999996</v>
      </c>
    </row>
    <row r="19" spans="1:15" s="33" customFormat="1" ht="12" customHeight="1">
      <c r="A19" s="21" t="s">
        <v>541</v>
      </c>
      <c r="B19" s="22">
        <v>3</v>
      </c>
      <c r="C19" s="23" t="s">
        <v>542</v>
      </c>
      <c r="D19" s="21">
        <v>31</v>
      </c>
      <c r="E19" s="24" t="s">
        <v>13</v>
      </c>
      <c r="F19" s="25" t="s">
        <v>542</v>
      </c>
      <c r="G19" s="21" t="s">
        <v>541</v>
      </c>
      <c r="H19" s="22">
        <v>3</v>
      </c>
      <c r="I19" s="30">
        <v>1962476</v>
      </c>
      <c r="J19" s="26">
        <v>1.028641</v>
      </c>
      <c r="K19" s="26">
        <v>0.020401</v>
      </c>
      <c r="L19" s="26">
        <v>0</v>
      </c>
      <c r="M19" s="26">
        <v>0</v>
      </c>
      <c r="N19" s="26">
        <v>1.049042</v>
      </c>
      <c r="O19" s="41">
        <v>20587.2</v>
      </c>
    </row>
    <row r="20" spans="1:15" s="33" customFormat="1" ht="12" customHeight="1">
      <c r="A20" s="21" t="s">
        <v>541</v>
      </c>
      <c r="B20" s="22">
        <v>3</v>
      </c>
      <c r="C20" s="23" t="s">
        <v>542</v>
      </c>
      <c r="D20" s="21">
        <v>91</v>
      </c>
      <c r="E20" s="24" t="s">
        <v>9</v>
      </c>
      <c r="F20" s="25" t="s">
        <v>542</v>
      </c>
      <c r="G20" s="21" t="s">
        <v>541</v>
      </c>
      <c r="H20" s="22">
        <v>3</v>
      </c>
      <c r="I20" s="30">
        <v>229514166</v>
      </c>
      <c r="J20" s="26">
        <v>1.028641</v>
      </c>
      <c r="K20" s="26">
        <v>0.020401</v>
      </c>
      <c r="L20" s="26">
        <v>0</v>
      </c>
      <c r="M20" s="26">
        <v>0</v>
      </c>
      <c r="N20" s="26">
        <v>1.049042</v>
      </c>
      <c r="O20" s="41">
        <v>2407700.24</v>
      </c>
    </row>
    <row r="21" spans="1:15" s="33" customFormat="1" ht="12" customHeight="1">
      <c r="A21" s="34"/>
      <c r="B21" s="35"/>
      <c r="C21" s="36"/>
      <c r="D21" s="34"/>
      <c r="E21" s="37"/>
      <c r="F21" s="64" t="s">
        <v>602</v>
      </c>
      <c r="G21" s="34"/>
      <c r="H21" s="35"/>
      <c r="I21" s="65">
        <f>SUM(I19:I20)</f>
        <v>231476642</v>
      </c>
      <c r="J21" s="71"/>
      <c r="K21" s="71"/>
      <c r="L21" s="71"/>
      <c r="M21" s="71"/>
      <c r="N21" s="71"/>
      <c r="O21" s="66">
        <f>SUM(O19:O20)</f>
        <v>2428287.4400000004</v>
      </c>
    </row>
    <row r="22" spans="1:15" s="33" customFormat="1" ht="12" customHeight="1">
      <c r="A22" s="21" t="s">
        <v>543</v>
      </c>
      <c r="B22" s="22">
        <v>3</v>
      </c>
      <c r="C22" s="23" t="s">
        <v>544</v>
      </c>
      <c r="D22" s="21">
        <v>1</v>
      </c>
      <c r="E22" s="24" t="s">
        <v>2</v>
      </c>
      <c r="F22" s="25" t="s">
        <v>544</v>
      </c>
      <c r="G22" s="21" t="s">
        <v>543</v>
      </c>
      <c r="H22" s="22">
        <v>3</v>
      </c>
      <c r="I22" s="30">
        <v>99234355</v>
      </c>
      <c r="J22" s="26">
        <v>1.048026</v>
      </c>
      <c r="K22" s="26">
        <v>0</v>
      </c>
      <c r="L22" s="26">
        <v>0</v>
      </c>
      <c r="M22" s="26">
        <v>0</v>
      </c>
      <c r="N22" s="26">
        <v>1.048026</v>
      </c>
      <c r="O22" s="41">
        <v>1040002.09</v>
      </c>
    </row>
    <row r="23" spans="1:15" s="33" customFormat="1" ht="12" customHeight="1">
      <c r="A23" s="21" t="s">
        <v>543</v>
      </c>
      <c r="B23" s="22">
        <v>3</v>
      </c>
      <c r="C23" s="23" t="s">
        <v>544</v>
      </c>
      <c r="D23" s="21">
        <v>18</v>
      </c>
      <c r="E23" s="24" t="s">
        <v>10</v>
      </c>
      <c r="F23" s="25" t="s">
        <v>544</v>
      </c>
      <c r="G23" s="21" t="s">
        <v>543</v>
      </c>
      <c r="H23" s="22">
        <v>3</v>
      </c>
      <c r="I23" s="30">
        <v>380097</v>
      </c>
      <c r="J23" s="26">
        <v>1.048026</v>
      </c>
      <c r="K23" s="26">
        <v>0</v>
      </c>
      <c r="L23" s="26">
        <v>0</v>
      </c>
      <c r="M23" s="26">
        <v>0</v>
      </c>
      <c r="N23" s="26">
        <v>1.048026</v>
      </c>
      <c r="O23" s="41">
        <v>3983.52</v>
      </c>
    </row>
    <row r="24" spans="1:15" s="33" customFormat="1" ht="12" customHeight="1">
      <c r="A24" s="21" t="s">
        <v>543</v>
      </c>
      <c r="B24" s="22">
        <v>3</v>
      </c>
      <c r="C24" s="23" t="s">
        <v>544</v>
      </c>
      <c r="D24" s="21">
        <v>91</v>
      </c>
      <c r="E24" s="24" t="s">
        <v>9</v>
      </c>
      <c r="F24" s="25" t="s">
        <v>544</v>
      </c>
      <c r="G24" s="21" t="s">
        <v>543</v>
      </c>
      <c r="H24" s="22">
        <v>3</v>
      </c>
      <c r="I24" s="30">
        <v>150034586</v>
      </c>
      <c r="J24" s="26">
        <v>1.048026</v>
      </c>
      <c r="K24" s="26">
        <v>0</v>
      </c>
      <c r="L24" s="26">
        <v>0</v>
      </c>
      <c r="M24" s="26">
        <v>0</v>
      </c>
      <c r="N24" s="26">
        <v>1.048026</v>
      </c>
      <c r="O24" s="41">
        <v>1572401.63</v>
      </c>
    </row>
    <row r="25" spans="1:15" s="33" customFormat="1" ht="12" customHeight="1">
      <c r="A25" s="34"/>
      <c r="B25" s="35"/>
      <c r="C25" s="36"/>
      <c r="D25" s="34"/>
      <c r="E25" s="37"/>
      <c r="F25" s="64" t="s">
        <v>602</v>
      </c>
      <c r="G25" s="34"/>
      <c r="H25" s="35"/>
      <c r="I25" s="65">
        <f>SUM(I22:I24)</f>
        <v>249649038</v>
      </c>
      <c r="J25" s="71"/>
      <c r="K25" s="71"/>
      <c r="L25" s="71"/>
      <c r="M25" s="71"/>
      <c r="N25" s="71"/>
      <c r="O25" s="66">
        <f>SUM(O22:O24)</f>
        <v>2616387.2399999998</v>
      </c>
    </row>
    <row r="26" spans="1:15" s="33" customFormat="1" ht="12" customHeight="1">
      <c r="A26" s="21" t="s">
        <v>545</v>
      </c>
      <c r="B26" s="22">
        <v>3</v>
      </c>
      <c r="C26" s="23" t="s">
        <v>546</v>
      </c>
      <c r="D26" s="21">
        <v>36</v>
      </c>
      <c r="E26" s="24" t="s">
        <v>294</v>
      </c>
      <c r="F26" s="25" t="s">
        <v>546</v>
      </c>
      <c r="G26" s="21" t="s">
        <v>545</v>
      </c>
      <c r="H26" s="22">
        <v>3</v>
      </c>
      <c r="I26" s="30">
        <v>7640955</v>
      </c>
      <c r="J26" s="26">
        <v>0.615838</v>
      </c>
      <c r="K26" s="26">
        <v>0.018475</v>
      </c>
      <c r="L26" s="26">
        <v>0</v>
      </c>
      <c r="M26" s="26">
        <v>0</v>
      </c>
      <c r="N26" s="26">
        <v>0.634313</v>
      </c>
      <c r="O26" s="41">
        <v>48467.61</v>
      </c>
    </row>
    <row r="27" spans="1:15" s="33" customFormat="1" ht="12" customHeight="1">
      <c r="A27" s="21" t="s">
        <v>545</v>
      </c>
      <c r="B27" s="22">
        <v>3</v>
      </c>
      <c r="C27" s="23" t="s">
        <v>546</v>
      </c>
      <c r="D27" s="21">
        <v>39</v>
      </c>
      <c r="E27" s="24" t="s">
        <v>49</v>
      </c>
      <c r="F27" s="25" t="s">
        <v>546</v>
      </c>
      <c r="G27" s="21" t="s">
        <v>545</v>
      </c>
      <c r="H27" s="22">
        <v>3</v>
      </c>
      <c r="I27" s="30">
        <v>15377998</v>
      </c>
      <c r="J27" s="26">
        <v>0.615838</v>
      </c>
      <c r="K27" s="26">
        <v>0.018475</v>
      </c>
      <c r="L27" s="26">
        <v>0</v>
      </c>
      <c r="M27" s="26">
        <v>0</v>
      </c>
      <c r="N27" s="26">
        <v>0.634313</v>
      </c>
      <c r="O27" s="41">
        <v>97544.66</v>
      </c>
    </row>
    <row r="28" spans="1:15" s="33" customFormat="1" ht="12" customHeight="1">
      <c r="A28" s="21" t="s">
        <v>545</v>
      </c>
      <c r="B28" s="22">
        <v>3</v>
      </c>
      <c r="C28" s="23" t="s">
        <v>546</v>
      </c>
      <c r="D28" s="21">
        <v>45</v>
      </c>
      <c r="E28" s="24" t="s">
        <v>17</v>
      </c>
      <c r="F28" s="25" t="s">
        <v>546</v>
      </c>
      <c r="G28" s="21" t="s">
        <v>545</v>
      </c>
      <c r="H28" s="22">
        <v>3</v>
      </c>
      <c r="I28" s="30">
        <v>1713986</v>
      </c>
      <c r="J28" s="26">
        <v>0.615838</v>
      </c>
      <c r="K28" s="26">
        <v>0.018475</v>
      </c>
      <c r="L28" s="26">
        <v>0</v>
      </c>
      <c r="M28" s="26">
        <v>0</v>
      </c>
      <c r="N28" s="26">
        <v>0.634313</v>
      </c>
      <c r="O28" s="41">
        <v>10872.05</v>
      </c>
    </row>
    <row r="29" spans="1:15" s="33" customFormat="1" ht="12" customHeight="1">
      <c r="A29" s="21" t="s">
        <v>545</v>
      </c>
      <c r="B29" s="22">
        <v>3</v>
      </c>
      <c r="C29" s="23" t="s">
        <v>546</v>
      </c>
      <c r="D29" s="21">
        <v>92</v>
      </c>
      <c r="E29" s="24" t="s">
        <v>18</v>
      </c>
      <c r="F29" s="25" t="s">
        <v>546</v>
      </c>
      <c r="G29" s="21" t="s">
        <v>545</v>
      </c>
      <c r="H29" s="22">
        <v>3</v>
      </c>
      <c r="I29" s="30">
        <v>303332445</v>
      </c>
      <c r="J29" s="26">
        <v>0.615838</v>
      </c>
      <c r="K29" s="26">
        <v>0.018475</v>
      </c>
      <c r="L29" s="26">
        <v>0</v>
      </c>
      <c r="M29" s="26">
        <v>0</v>
      </c>
      <c r="N29" s="26">
        <v>0.634313</v>
      </c>
      <c r="O29" s="41">
        <v>1924077.23</v>
      </c>
    </row>
    <row r="30" spans="1:15" s="33" customFormat="1" ht="12" customHeight="1">
      <c r="A30" s="34"/>
      <c r="B30" s="35"/>
      <c r="C30" s="36"/>
      <c r="D30" s="34"/>
      <c r="E30" s="37"/>
      <c r="F30" s="64" t="s">
        <v>602</v>
      </c>
      <c r="G30" s="34"/>
      <c r="H30" s="35"/>
      <c r="I30" s="65">
        <f>SUM(I26:I29)</f>
        <v>328065384</v>
      </c>
      <c r="J30" s="71"/>
      <c r="K30" s="71"/>
      <c r="L30" s="71"/>
      <c r="M30" s="71"/>
      <c r="N30" s="71"/>
      <c r="O30" s="66">
        <f>SUM(O26:O29)</f>
        <v>2080961.55</v>
      </c>
    </row>
    <row r="31" spans="1:15" s="33" customFormat="1" ht="12" customHeight="1">
      <c r="A31" s="21"/>
      <c r="B31" s="22"/>
      <c r="C31" s="23"/>
      <c r="D31" s="21"/>
      <c r="E31" s="24"/>
      <c r="F31" s="25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547</v>
      </c>
      <c r="B32" s="35">
        <v>3</v>
      </c>
      <c r="C32" s="36" t="s">
        <v>548</v>
      </c>
      <c r="D32" s="34">
        <v>93</v>
      </c>
      <c r="E32" s="37" t="s">
        <v>153</v>
      </c>
      <c r="F32" s="38" t="s">
        <v>548</v>
      </c>
      <c r="G32" s="34" t="s">
        <v>547</v>
      </c>
      <c r="H32" s="35">
        <v>3</v>
      </c>
      <c r="I32" s="65">
        <v>892674346</v>
      </c>
      <c r="J32" s="39">
        <v>1.042296</v>
      </c>
      <c r="K32" s="39">
        <v>0.071637</v>
      </c>
      <c r="L32" s="39">
        <v>0</v>
      </c>
      <c r="M32" s="39">
        <v>0</v>
      </c>
      <c r="N32" s="39">
        <v>1.113933</v>
      </c>
      <c r="O32" s="66">
        <v>9943794.56</v>
      </c>
    </row>
    <row r="33" spans="1:15" s="33" customFormat="1" ht="12" customHeight="1">
      <c r="A33" s="21" t="s">
        <v>549</v>
      </c>
      <c r="B33" s="22">
        <v>2</v>
      </c>
      <c r="C33" s="23" t="s">
        <v>550</v>
      </c>
      <c r="D33" s="21">
        <v>30</v>
      </c>
      <c r="E33" s="24" t="s">
        <v>151</v>
      </c>
      <c r="F33" s="25" t="s">
        <v>550</v>
      </c>
      <c r="G33" s="21" t="s">
        <v>549</v>
      </c>
      <c r="H33" s="22">
        <v>2</v>
      </c>
      <c r="I33" s="30">
        <v>2253734</v>
      </c>
      <c r="J33" s="26">
        <v>0.808965</v>
      </c>
      <c r="K33" s="26">
        <v>0.038716</v>
      </c>
      <c r="L33" s="26">
        <v>0</v>
      </c>
      <c r="M33" s="26">
        <v>0</v>
      </c>
      <c r="N33" s="26">
        <v>0.847681</v>
      </c>
      <c r="O33" s="41">
        <v>19104.48</v>
      </c>
    </row>
    <row r="34" spans="1:15" s="33" customFormat="1" ht="12" customHeight="1">
      <c r="A34" s="21" t="s">
        <v>549</v>
      </c>
      <c r="B34" s="22">
        <v>2</v>
      </c>
      <c r="C34" s="23" t="s">
        <v>550</v>
      </c>
      <c r="D34" s="21">
        <v>93</v>
      </c>
      <c r="E34" s="24" t="s">
        <v>153</v>
      </c>
      <c r="F34" s="25" t="s">
        <v>550</v>
      </c>
      <c r="G34" s="21" t="s">
        <v>549</v>
      </c>
      <c r="H34" s="22">
        <v>2</v>
      </c>
      <c r="I34" s="30">
        <v>258681466</v>
      </c>
      <c r="J34" s="26">
        <v>0.808965</v>
      </c>
      <c r="K34" s="26">
        <v>0.038716</v>
      </c>
      <c r="L34" s="26">
        <v>0</v>
      </c>
      <c r="M34" s="26">
        <v>0</v>
      </c>
      <c r="N34" s="26">
        <v>0.847681</v>
      </c>
      <c r="O34" s="41">
        <v>2192793.56</v>
      </c>
    </row>
    <row r="35" spans="1:15" s="33" customFormat="1" ht="12" customHeight="1">
      <c r="A35" s="34"/>
      <c r="B35" s="35"/>
      <c r="C35" s="36"/>
      <c r="D35" s="34"/>
      <c r="E35" s="37"/>
      <c r="F35" s="64" t="s">
        <v>602</v>
      </c>
      <c r="G35" s="34"/>
      <c r="H35" s="35"/>
      <c r="I35" s="65">
        <f>SUM(I33:I34)</f>
        <v>260935200</v>
      </c>
      <c r="J35" s="71"/>
      <c r="K35" s="71"/>
      <c r="L35" s="71"/>
      <c r="M35" s="71"/>
      <c r="N35" s="71"/>
      <c r="O35" s="66">
        <f>SUM(O33:O34)</f>
        <v>2211898.04</v>
      </c>
    </row>
    <row r="36" spans="1:15" s="33" customFormat="1" ht="12" customHeight="1">
      <c r="A36" s="21" t="s">
        <v>551</v>
      </c>
      <c r="B36" s="22">
        <v>3</v>
      </c>
      <c r="C36" s="23" t="s">
        <v>552</v>
      </c>
      <c r="D36" s="21">
        <v>30</v>
      </c>
      <c r="E36" s="24" t="s">
        <v>151</v>
      </c>
      <c r="F36" s="25" t="s">
        <v>552</v>
      </c>
      <c r="G36" s="21" t="s">
        <v>551</v>
      </c>
      <c r="H36" s="22">
        <v>3</v>
      </c>
      <c r="I36" s="30">
        <v>573915</v>
      </c>
      <c r="J36" s="26">
        <v>0.714942</v>
      </c>
      <c r="K36" s="26">
        <v>0.048773</v>
      </c>
      <c r="L36" s="26">
        <v>0</v>
      </c>
      <c r="M36" s="26">
        <v>0</v>
      </c>
      <c r="N36" s="26">
        <v>0.763715</v>
      </c>
      <c r="O36" s="41">
        <v>4383.07</v>
      </c>
    </row>
    <row r="37" spans="1:15" s="33" customFormat="1" ht="12" customHeight="1">
      <c r="A37" s="21" t="s">
        <v>551</v>
      </c>
      <c r="B37" s="22">
        <v>3</v>
      </c>
      <c r="C37" s="23" t="s">
        <v>552</v>
      </c>
      <c r="D37" s="21">
        <v>41</v>
      </c>
      <c r="E37" s="24" t="s">
        <v>152</v>
      </c>
      <c r="F37" s="25" t="s">
        <v>552</v>
      </c>
      <c r="G37" s="21" t="s">
        <v>551</v>
      </c>
      <c r="H37" s="22">
        <v>3</v>
      </c>
      <c r="I37" s="30">
        <v>127465508</v>
      </c>
      <c r="J37" s="26">
        <v>0.714942</v>
      </c>
      <c r="K37" s="26">
        <v>0.048773</v>
      </c>
      <c r="L37" s="26">
        <v>0</v>
      </c>
      <c r="M37" s="26">
        <v>0</v>
      </c>
      <c r="N37" s="26">
        <v>0.763715</v>
      </c>
      <c r="O37" s="41">
        <v>973473.31</v>
      </c>
    </row>
    <row r="38" spans="1:15" s="33" customFormat="1" ht="12" customHeight="1">
      <c r="A38" s="21" t="s">
        <v>551</v>
      </c>
      <c r="B38" s="22">
        <v>3</v>
      </c>
      <c r="C38" s="23" t="s">
        <v>552</v>
      </c>
      <c r="D38" s="21">
        <v>93</v>
      </c>
      <c r="E38" s="24" t="s">
        <v>153</v>
      </c>
      <c r="F38" s="25" t="s">
        <v>552</v>
      </c>
      <c r="G38" s="21" t="s">
        <v>551</v>
      </c>
      <c r="H38" s="22">
        <v>3</v>
      </c>
      <c r="I38" s="30">
        <v>485812006</v>
      </c>
      <c r="J38" s="26">
        <v>0.714942</v>
      </c>
      <c r="K38" s="26">
        <v>0.048773</v>
      </c>
      <c r="L38" s="26">
        <v>0</v>
      </c>
      <c r="M38" s="26">
        <v>0</v>
      </c>
      <c r="N38" s="26">
        <v>0.763715</v>
      </c>
      <c r="O38" s="41">
        <v>3710219.35</v>
      </c>
    </row>
    <row r="39" spans="1:15" s="33" customFormat="1" ht="12" customHeight="1">
      <c r="A39" s="21"/>
      <c r="B39" s="22"/>
      <c r="C39" s="23"/>
      <c r="D39" s="21"/>
      <c r="E39" s="24"/>
      <c r="F39" s="53" t="s">
        <v>602</v>
      </c>
      <c r="G39" s="21"/>
      <c r="H39" s="22"/>
      <c r="I39" s="61">
        <f>SUM(I36:I38)</f>
        <v>613851429</v>
      </c>
      <c r="J39" s="62"/>
      <c r="K39" s="62"/>
      <c r="L39" s="62"/>
      <c r="M39" s="62"/>
      <c r="N39" s="62"/>
      <c r="O39" s="63">
        <f>SUM(O36:O38)</f>
        <v>4688075.73</v>
      </c>
    </row>
    <row r="40" spans="1:16" s="33" customFormat="1" ht="12" customHeight="1" thickBot="1">
      <c r="A40" s="54"/>
      <c r="B40" s="55"/>
      <c r="C40" s="60" t="s">
        <v>553</v>
      </c>
      <c r="D40" s="54"/>
      <c r="E40" s="56"/>
      <c r="F40" s="57"/>
      <c r="G40" s="54"/>
      <c r="H40" s="55"/>
      <c r="I40" s="88">
        <v>184353161950</v>
      </c>
      <c r="J40" s="58"/>
      <c r="K40" s="58"/>
      <c r="L40" s="58"/>
      <c r="M40" s="58"/>
      <c r="N40" s="58"/>
      <c r="O40" s="97">
        <v>1846769945.4199998</v>
      </c>
      <c r="P40" s="59"/>
    </row>
    <row r="41" ht="13.5" thickTop="1">
      <c r="A41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69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D22">
      <selection activeCell="O48" sqref="O48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ht="12.75">
      <c r="A4" s="21" t="s">
        <v>46</v>
      </c>
      <c r="B4" s="22">
        <v>3</v>
      </c>
      <c r="C4" s="23" t="s">
        <v>204</v>
      </c>
      <c r="D4" s="21">
        <v>2</v>
      </c>
      <c r="E4" s="24" t="s">
        <v>16</v>
      </c>
      <c r="F4" s="25" t="s">
        <v>204</v>
      </c>
      <c r="G4" s="21" t="s">
        <v>46</v>
      </c>
      <c r="H4" s="22">
        <v>3</v>
      </c>
      <c r="I4" s="30">
        <v>3596934</v>
      </c>
      <c r="J4" s="26">
        <v>0.646768</v>
      </c>
      <c r="K4" s="26">
        <v>0.139925</v>
      </c>
      <c r="L4" s="26">
        <v>0</v>
      </c>
      <c r="M4" s="26">
        <v>0</v>
      </c>
      <c r="N4" s="26">
        <v>0.786693</v>
      </c>
      <c r="O4" s="96">
        <v>28296.88</v>
      </c>
    </row>
    <row r="5" spans="1:15" ht="12.75">
      <c r="A5" s="21" t="s">
        <v>46</v>
      </c>
      <c r="B5" s="22">
        <v>3</v>
      </c>
      <c r="C5" s="23" t="s">
        <v>204</v>
      </c>
      <c r="D5" s="21">
        <v>6</v>
      </c>
      <c r="E5" s="24" t="s">
        <v>24</v>
      </c>
      <c r="F5" s="25" t="s">
        <v>204</v>
      </c>
      <c r="G5" s="21" t="s">
        <v>46</v>
      </c>
      <c r="H5" s="22">
        <v>3</v>
      </c>
      <c r="I5" s="30">
        <v>918687289</v>
      </c>
      <c r="J5" s="26">
        <v>0.646768</v>
      </c>
      <c r="K5" s="26">
        <v>0.139925</v>
      </c>
      <c r="L5" s="26">
        <v>0</v>
      </c>
      <c r="M5" s="26">
        <v>0</v>
      </c>
      <c r="N5" s="26">
        <v>0.786693</v>
      </c>
      <c r="O5" s="41">
        <v>7227248.13</v>
      </c>
    </row>
    <row r="6" spans="1:15" ht="12.75">
      <c r="A6" s="34"/>
      <c r="B6" s="35"/>
      <c r="C6" s="36"/>
      <c r="D6" s="34"/>
      <c r="E6" s="37"/>
      <c r="F6" s="64" t="s">
        <v>602</v>
      </c>
      <c r="G6" s="34"/>
      <c r="H6" s="35"/>
      <c r="I6" s="65">
        <f>SUM(I4:I5)</f>
        <v>922284223</v>
      </c>
      <c r="J6" s="39"/>
      <c r="K6" s="39"/>
      <c r="L6" s="39"/>
      <c r="M6" s="39"/>
      <c r="N6" s="39"/>
      <c r="O6" s="66">
        <f>SUM(O4:O5)</f>
        <v>7255545.01</v>
      </c>
    </row>
    <row r="7" spans="1:15" ht="12.75">
      <c r="A7" s="21" t="s">
        <v>47</v>
      </c>
      <c r="B7" s="22">
        <v>3</v>
      </c>
      <c r="C7" s="23" t="s">
        <v>48</v>
      </c>
      <c r="D7" s="21">
        <v>6</v>
      </c>
      <c r="E7" s="24" t="s">
        <v>24</v>
      </c>
      <c r="F7" s="25" t="s">
        <v>48</v>
      </c>
      <c r="G7" s="21" t="s">
        <v>47</v>
      </c>
      <c r="H7" s="22">
        <v>3</v>
      </c>
      <c r="I7" s="30">
        <v>325978292</v>
      </c>
      <c r="J7" s="26">
        <v>0.504845</v>
      </c>
      <c r="K7" s="26">
        <v>0</v>
      </c>
      <c r="L7" s="26">
        <v>0</v>
      </c>
      <c r="M7" s="26">
        <v>0</v>
      </c>
      <c r="N7" s="26">
        <v>0.504845</v>
      </c>
      <c r="O7" s="41">
        <v>1645685.29</v>
      </c>
    </row>
    <row r="8" spans="1:15" ht="12.75">
      <c r="A8" s="21" t="s">
        <v>47</v>
      </c>
      <c r="B8" s="22">
        <v>3</v>
      </c>
      <c r="C8" s="23" t="s">
        <v>48</v>
      </c>
      <c r="D8" s="21">
        <v>39</v>
      </c>
      <c r="E8" s="24" t="s">
        <v>49</v>
      </c>
      <c r="F8" s="25" t="s">
        <v>48</v>
      </c>
      <c r="G8" s="21" t="s">
        <v>47</v>
      </c>
      <c r="H8" s="22">
        <v>3</v>
      </c>
      <c r="I8" s="30">
        <v>10247097</v>
      </c>
      <c r="J8" s="26">
        <v>0.504845</v>
      </c>
      <c r="K8" s="26">
        <v>0</v>
      </c>
      <c r="L8" s="26">
        <v>0</v>
      </c>
      <c r="M8" s="26">
        <v>0</v>
      </c>
      <c r="N8" s="26">
        <v>0.504845</v>
      </c>
      <c r="O8" s="41">
        <v>51731.94</v>
      </c>
    </row>
    <row r="9" spans="1:15" ht="12.75">
      <c r="A9" s="21" t="s">
        <v>47</v>
      </c>
      <c r="B9" s="22">
        <v>3</v>
      </c>
      <c r="C9" s="23" t="s">
        <v>48</v>
      </c>
      <c r="D9" s="21">
        <v>63</v>
      </c>
      <c r="E9" s="24" t="s">
        <v>50</v>
      </c>
      <c r="F9" s="25" t="s">
        <v>48</v>
      </c>
      <c r="G9" s="21" t="s">
        <v>47</v>
      </c>
      <c r="H9" s="22">
        <v>3</v>
      </c>
      <c r="I9" s="30">
        <v>32636672</v>
      </c>
      <c r="J9" s="26">
        <v>0.504845</v>
      </c>
      <c r="K9" s="26">
        <v>0</v>
      </c>
      <c r="L9" s="26">
        <v>0</v>
      </c>
      <c r="M9" s="26">
        <v>0</v>
      </c>
      <c r="N9" s="26">
        <v>0.504845</v>
      </c>
      <c r="O9" s="41">
        <v>164764.68</v>
      </c>
    </row>
    <row r="10" spans="1:15" ht="12.75">
      <c r="A10" s="34"/>
      <c r="B10" s="35"/>
      <c r="C10" s="36"/>
      <c r="D10" s="34"/>
      <c r="E10" s="37"/>
      <c r="F10" s="64" t="s">
        <v>602</v>
      </c>
      <c r="G10" s="34"/>
      <c r="H10" s="35"/>
      <c r="I10" s="65">
        <f>SUM(I7:I9)</f>
        <v>368862061</v>
      </c>
      <c r="J10" s="39"/>
      <c r="K10" s="39"/>
      <c r="L10" s="39"/>
      <c r="M10" s="39"/>
      <c r="N10" s="39"/>
      <c r="O10" s="66">
        <f>SUM(O7:O9)</f>
        <v>1862181.91</v>
      </c>
    </row>
    <row r="11" spans="1:15" ht="12.75">
      <c r="A11" s="21" t="s">
        <v>51</v>
      </c>
      <c r="B11" s="22">
        <v>3</v>
      </c>
      <c r="C11" s="23" t="s">
        <v>52</v>
      </c>
      <c r="D11" s="21">
        <v>6</v>
      </c>
      <c r="E11" s="24" t="s">
        <v>24</v>
      </c>
      <c r="F11" s="25" t="s">
        <v>52</v>
      </c>
      <c r="G11" s="21" t="s">
        <v>51</v>
      </c>
      <c r="H11" s="22">
        <v>3</v>
      </c>
      <c r="I11" s="30">
        <v>166297918</v>
      </c>
      <c r="J11" s="26">
        <v>0.705395</v>
      </c>
      <c r="K11" s="26">
        <v>0.082023</v>
      </c>
      <c r="L11" s="26">
        <v>0</v>
      </c>
      <c r="M11" s="26">
        <v>0</v>
      </c>
      <c r="N11" s="26">
        <v>0.787418</v>
      </c>
      <c r="O11" s="41">
        <v>1309459.77</v>
      </c>
    </row>
    <row r="12" spans="1:15" ht="12.75">
      <c r="A12" s="21" t="s">
        <v>51</v>
      </c>
      <c r="B12" s="22">
        <v>3</v>
      </c>
      <c r="C12" s="23" t="s">
        <v>52</v>
      </c>
      <c r="D12" s="21">
        <v>63</v>
      </c>
      <c r="E12" s="24" t="s">
        <v>50</v>
      </c>
      <c r="F12" s="25" t="s">
        <v>52</v>
      </c>
      <c r="G12" s="21" t="s">
        <v>51</v>
      </c>
      <c r="H12" s="22">
        <v>3</v>
      </c>
      <c r="I12" s="30">
        <v>34578315</v>
      </c>
      <c r="J12" s="26">
        <v>0.705395</v>
      </c>
      <c r="K12" s="26">
        <v>0.082023</v>
      </c>
      <c r="L12" s="26">
        <v>0</v>
      </c>
      <c r="M12" s="26">
        <v>0</v>
      </c>
      <c r="N12" s="26">
        <v>0.787418</v>
      </c>
      <c r="O12" s="41">
        <v>272275.84</v>
      </c>
    </row>
    <row r="13" spans="1:15" ht="12.75">
      <c r="A13" s="21" t="s">
        <v>51</v>
      </c>
      <c r="B13" s="22">
        <v>3</v>
      </c>
      <c r="C13" s="23" t="s">
        <v>52</v>
      </c>
      <c r="D13" s="21">
        <v>71</v>
      </c>
      <c r="E13" s="24" t="s">
        <v>53</v>
      </c>
      <c r="F13" s="25" t="s">
        <v>52</v>
      </c>
      <c r="G13" s="21" t="s">
        <v>51</v>
      </c>
      <c r="H13" s="22">
        <v>3</v>
      </c>
      <c r="I13" s="30">
        <v>107226058</v>
      </c>
      <c r="J13" s="26">
        <v>0.705395</v>
      </c>
      <c r="K13" s="26">
        <v>0.082023</v>
      </c>
      <c r="L13" s="26">
        <v>0</v>
      </c>
      <c r="M13" s="26">
        <v>0</v>
      </c>
      <c r="N13" s="26">
        <v>0.787418</v>
      </c>
      <c r="O13" s="41">
        <v>844317.33</v>
      </c>
    </row>
    <row r="14" spans="1:15" ht="12.75">
      <c r="A14" s="34"/>
      <c r="B14" s="35"/>
      <c r="C14" s="36"/>
      <c r="D14" s="34"/>
      <c r="E14" s="37"/>
      <c r="F14" s="64" t="s">
        <v>602</v>
      </c>
      <c r="G14" s="34"/>
      <c r="H14" s="35"/>
      <c r="I14" s="65">
        <f>SUM(I11:I13)</f>
        <v>308102291</v>
      </c>
      <c r="J14" s="39"/>
      <c r="K14" s="39"/>
      <c r="L14" s="39"/>
      <c r="M14" s="39"/>
      <c r="N14" s="39"/>
      <c r="O14" s="66">
        <f>SUM(O11:O13)</f>
        <v>2426052.94</v>
      </c>
    </row>
    <row r="15" spans="1:15" ht="12.75">
      <c r="A15" s="21" t="s">
        <v>54</v>
      </c>
      <c r="B15" s="22">
        <v>3</v>
      </c>
      <c r="C15" s="23" t="s">
        <v>55</v>
      </c>
      <c r="D15" s="21">
        <v>7</v>
      </c>
      <c r="E15" s="24" t="s">
        <v>56</v>
      </c>
      <c r="F15" s="25" t="s">
        <v>55</v>
      </c>
      <c r="G15" s="21" t="s">
        <v>54</v>
      </c>
      <c r="H15" s="22">
        <v>3</v>
      </c>
      <c r="I15" s="30">
        <v>685978998</v>
      </c>
      <c r="J15" s="26">
        <v>1.019628</v>
      </c>
      <c r="K15" s="26">
        <v>0.092999</v>
      </c>
      <c r="L15" s="26">
        <v>0</v>
      </c>
      <c r="M15" s="26">
        <v>0</v>
      </c>
      <c r="N15" s="26">
        <v>1.112627</v>
      </c>
      <c r="O15" s="41">
        <v>7632387.59</v>
      </c>
    </row>
    <row r="16" spans="1:15" ht="12.75">
      <c r="A16" s="21" t="s">
        <v>54</v>
      </c>
      <c r="B16" s="22">
        <v>3</v>
      </c>
      <c r="C16" s="23" t="s">
        <v>55</v>
      </c>
      <c r="D16" s="21">
        <v>62</v>
      </c>
      <c r="E16" s="24" t="s">
        <v>36</v>
      </c>
      <c r="F16" s="25" t="s">
        <v>55</v>
      </c>
      <c r="G16" s="21" t="s">
        <v>54</v>
      </c>
      <c r="H16" s="22">
        <v>3</v>
      </c>
      <c r="I16" s="30">
        <v>34017467</v>
      </c>
      <c r="J16" s="26">
        <v>1.019628</v>
      </c>
      <c r="K16" s="26">
        <v>0.092999</v>
      </c>
      <c r="L16" s="26">
        <v>0</v>
      </c>
      <c r="M16" s="26">
        <v>0</v>
      </c>
      <c r="N16" s="26">
        <v>1.112627</v>
      </c>
      <c r="O16" s="41">
        <v>378487.31</v>
      </c>
    </row>
    <row r="17" spans="1:15" ht="12.75">
      <c r="A17" s="21" t="s">
        <v>54</v>
      </c>
      <c r="B17" s="22">
        <v>3</v>
      </c>
      <c r="C17" s="23" t="s">
        <v>55</v>
      </c>
      <c r="D17" s="21">
        <v>81</v>
      </c>
      <c r="E17" s="24" t="s">
        <v>57</v>
      </c>
      <c r="F17" s="25" t="s">
        <v>55</v>
      </c>
      <c r="G17" s="21" t="s">
        <v>54</v>
      </c>
      <c r="H17" s="22">
        <v>3</v>
      </c>
      <c r="I17" s="30">
        <v>48400800</v>
      </c>
      <c r="J17" s="26">
        <v>1.019628</v>
      </c>
      <c r="K17" s="26">
        <v>0.092999</v>
      </c>
      <c r="L17" s="26">
        <v>0</v>
      </c>
      <c r="M17" s="26">
        <v>0</v>
      </c>
      <c r="N17" s="26">
        <v>1.112627</v>
      </c>
      <c r="O17" s="41">
        <v>538520.47</v>
      </c>
    </row>
    <row r="18" spans="1:15" ht="12.75">
      <c r="A18" s="34"/>
      <c r="B18" s="35"/>
      <c r="C18" s="36"/>
      <c r="D18" s="34"/>
      <c r="E18" s="37"/>
      <c r="F18" s="64" t="s">
        <v>602</v>
      </c>
      <c r="G18" s="34"/>
      <c r="H18" s="35"/>
      <c r="I18" s="65">
        <f>SUM(I15:I17)</f>
        <v>768397265</v>
      </c>
      <c r="J18" s="39"/>
      <c r="K18" s="39"/>
      <c r="L18" s="39"/>
      <c r="M18" s="39"/>
      <c r="N18" s="39"/>
      <c r="O18" s="66">
        <f>SUM(O15:O17)</f>
        <v>8549395.37</v>
      </c>
    </row>
    <row r="19" spans="1:15" ht="12.75">
      <c r="A19" s="21" t="s">
        <v>58</v>
      </c>
      <c r="B19" s="22">
        <v>3</v>
      </c>
      <c r="C19" s="23" t="s">
        <v>59</v>
      </c>
      <c r="D19" s="21">
        <v>7</v>
      </c>
      <c r="E19" s="24" t="s">
        <v>56</v>
      </c>
      <c r="F19" s="25" t="s">
        <v>59</v>
      </c>
      <c r="G19" s="21" t="s">
        <v>58</v>
      </c>
      <c r="H19" s="22">
        <v>3</v>
      </c>
      <c r="I19" s="30">
        <v>390814875</v>
      </c>
      <c r="J19" s="26">
        <v>0.84683</v>
      </c>
      <c r="K19" s="26">
        <v>0.063295</v>
      </c>
      <c r="L19" s="26">
        <v>0</v>
      </c>
      <c r="M19" s="26">
        <v>0</v>
      </c>
      <c r="N19" s="26">
        <v>0.910125</v>
      </c>
      <c r="O19" s="41">
        <v>3556903.79</v>
      </c>
    </row>
    <row r="20" spans="1:15" ht="12.75">
      <c r="A20" s="21" t="s">
        <v>58</v>
      </c>
      <c r="B20" s="22">
        <v>3</v>
      </c>
      <c r="C20" s="23" t="s">
        <v>59</v>
      </c>
      <c r="D20" s="21">
        <v>23</v>
      </c>
      <c r="E20" s="24" t="s">
        <v>60</v>
      </c>
      <c r="F20" s="25" t="s">
        <v>59</v>
      </c>
      <c r="G20" s="21" t="s">
        <v>58</v>
      </c>
      <c r="H20" s="22">
        <v>3</v>
      </c>
      <c r="I20" s="30">
        <v>77678932</v>
      </c>
      <c r="J20" s="26">
        <v>0.84683</v>
      </c>
      <c r="K20" s="26">
        <v>0.063295</v>
      </c>
      <c r="L20" s="26">
        <v>0</v>
      </c>
      <c r="M20" s="26">
        <v>0</v>
      </c>
      <c r="N20" s="26">
        <v>0.910125</v>
      </c>
      <c r="O20" s="41">
        <v>706975.33</v>
      </c>
    </row>
    <row r="21" spans="1:15" ht="12.75">
      <c r="A21" s="21" t="s">
        <v>58</v>
      </c>
      <c r="B21" s="22">
        <v>3</v>
      </c>
      <c r="C21" s="23" t="s">
        <v>59</v>
      </c>
      <c r="D21" s="21">
        <v>81</v>
      </c>
      <c r="E21" s="24" t="s">
        <v>57</v>
      </c>
      <c r="F21" s="25" t="s">
        <v>59</v>
      </c>
      <c r="G21" s="21" t="s">
        <v>58</v>
      </c>
      <c r="H21" s="22">
        <v>3</v>
      </c>
      <c r="I21" s="30">
        <v>10596885</v>
      </c>
      <c r="J21" s="26">
        <v>0.84683</v>
      </c>
      <c r="K21" s="26">
        <v>0.063295</v>
      </c>
      <c r="L21" s="26">
        <v>0</v>
      </c>
      <c r="M21" s="26">
        <v>0</v>
      </c>
      <c r="N21" s="26">
        <v>0.910125</v>
      </c>
      <c r="O21" s="41">
        <v>96444.94</v>
      </c>
    </row>
    <row r="22" spans="1:15" ht="12.75">
      <c r="A22" s="34"/>
      <c r="B22" s="35"/>
      <c r="C22" s="36"/>
      <c r="D22" s="34"/>
      <c r="E22" s="37"/>
      <c r="F22" s="64" t="s">
        <v>602</v>
      </c>
      <c r="G22" s="34"/>
      <c r="H22" s="35"/>
      <c r="I22" s="65">
        <f>SUM(I19:I21)</f>
        <v>479090692</v>
      </c>
      <c r="J22" s="39"/>
      <c r="K22" s="39"/>
      <c r="L22" s="39"/>
      <c r="M22" s="39"/>
      <c r="N22" s="39"/>
      <c r="O22" s="66">
        <f>SUM(O19:O21)</f>
        <v>4360324.0600000005</v>
      </c>
    </row>
    <row r="23" spans="1:15" ht="12.75">
      <c r="A23" s="21" t="s">
        <v>62</v>
      </c>
      <c r="B23" s="22">
        <v>3</v>
      </c>
      <c r="C23" s="23" t="s">
        <v>554</v>
      </c>
      <c r="D23" s="21">
        <v>8</v>
      </c>
      <c r="E23" s="24" t="s">
        <v>61</v>
      </c>
      <c r="F23" s="25" t="s">
        <v>554</v>
      </c>
      <c r="G23" s="21" t="s">
        <v>62</v>
      </c>
      <c r="H23" s="22">
        <v>3</v>
      </c>
      <c r="I23" s="30">
        <v>80416150</v>
      </c>
      <c r="J23" s="26">
        <v>0.950837</v>
      </c>
      <c r="K23" s="26">
        <v>0</v>
      </c>
      <c r="L23" s="26">
        <v>0</v>
      </c>
      <c r="M23" s="26">
        <v>0</v>
      </c>
      <c r="N23" s="26">
        <v>0.950837</v>
      </c>
      <c r="O23" s="41">
        <v>764626.53</v>
      </c>
    </row>
    <row r="24" spans="1:15" ht="12.75">
      <c r="A24" s="21" t="s">
        <v>62</v>
      </c>
      <c r="B24" s="22">
        <v>3</v>
      </c>
      <c r="C24" s="23" t="s">
        <v>554</v>
      </c>
      <c r="D24" s="21">
        <v>45</v>
      </c>
      <c r="E24" s="24" t="s">
        <v>17</v>
      </c>
      <c r="F24" s="25" t="s">
        <v>554</v>
      </c>
      <c r="G24" s="21" t="s">
        <v>62</v>
      </c>
      <c r="H24" s="22">
        <v>3</v>
      </c>
      <c r="I24" s="30">
        <v>12745559</v>
      </c>
      <c r="J24" s="26">
        <v>0.950837</v>
      </c>
      <c r="K24" s="26">
        <v>0</v>
      </c>
      <c r="L24" s="26">
        <v>0</v>
      </c>
      <c r="M24" s="26">
        <v>0</v>
      </c>
      <c r="N24" s="26">
        <v>0.950837</v>
      </c>
      <c r="O24" s="41">
        <v>121189.56</v>
      </c>
    </row>
    <row r="25" spans="1:15" ht="12.75">
      <c r="A25" s="21" t="s">
        <v>62</v>
      </c>
      <c r="B25" s="22">
        <v>3</v>
      </c>
      <c r="C25" s="23" t="s">
        <v>554</v>
      </c>
      <c r="D25" s="21">
        <v>54</v>
      </c>
      <c r="E25" s="24" t="s">
        <v>27</v>
      </c>
      <c r="F25" s="25" t="s">
        <v>554</v>
      </c>
      <c r="G25" s="21" t="s">
        <v>62</v>
      </c>
      <c r="H25" s="22">
        <v>3</v>
      </c>
      <c r="I25" s="30">
        <v>15275519</v>
      </c>
      <c r="J25" s="26">
        <v>0.950837</v>
      </c>
      <c r="K25" s="26">
        <v>0</v>
      </c>
      <c r="L25" s="26">
        <v>0</v>
      </c>
      <c r="M25" s="26">
        <v>0</v>
      </c>
      <c r="N25" s="26">
        <v>0.950837</v>
      </c>
      <c r="O25" s="41">
        <v>145245.28</v>
      </c>
    </row>
    <row r="26" spans="1:15" ht="12.75">
      <c r="A26" s="34"/>
      <c r="B26" s="35"/>
      <c r="C26" s="36"/>
      <c r="D26" s="34"/>
      <c r="E26" s="37"/>
      <c r="F26" s="64" t="s">
        <v>602</v>
      </c>
      <c r="G26" s="34"/>
      <c r="H26" s="35"/>
      <c r="I26" s="65">
        <f>SUM(I23:I25)</f>
        <v>108437228</v>
      </c>
      <c r="J26" s="39"/>
      <c r="K26" s="39"/>
      <c r="L26" s="39"/>
      <c r="M26" s="39"/>
      <c r="N26" s="39"/>
      <c r="O26" s="66">
        <f>SUM(O23:O25)</f>
        <v>1031061.3700000001</v>
      </c>
    </row>
    <row r="27" spans="1:15" ht="12.75">
      <c r="A27" s="21" t="s">
        <v>609</v>
      </c>
      <c r="B27" s="22">
        <v>3</v>
      </c>
      <c r="C27" s="23" t="s">
        <v>610</v>
      </c>
      <c r="D27" s="21">
        <v>8</v>
      </c>
      <c r="E27" s="24" t="s">
        <v>61</v>
      </c>
      <c r="F27" s="25" t="s">
        <v>610</v>
      </c>
      <c r="G27" s="21" t="s">
        <v>609</v>
      </c>
      <c r="H27" s="22">
        <v>3</v>
      </c>
      <c r="I27" s="30">
        <v>248690422</v>
      </c>
      <c r="J27" s="26">
        <v>0.95</v>
      </c>
      <c r="K27" s="26">
        <v>0</v>
      </c>
      <c r="L27" s="26">
        <v>0</v>
      </c>
      <c r="M27" s="26">
        <v>0</v>
      </c>
      <c r="N27" s="26">
        <v>0.95</v>
      </c>
      <c r="O27" s="41">
        <v>2362558.14</v>
      </c>
    </row>
    <row r="28" spans="1:15" ht="12.75">
      <c r="A28" s="21" t="s">
        <v>609</v>
      </c>
      <c r="B28" s="22">
        <v>3</v>
      </c>
      <c r="C28" s="23" t="s">
        <v>610</v>
      </c>
      <c r="D28" s="21">
        <v>45</v>
      </c>
      <c r="E28" s="24" t="s">
        <v>17</v>
      </c>
      <c r="F28" s="25" t="s">
        <v>610</v>
      </c>
      <c r="G28" s="21" t="s">
        <v>609</v>
      </c>
      <c r="H28" s="22">
        <v>3</v>
      </c>
      <c r="I28" s="30">
        <v>29324247</v>
      </c>
      <c r="J28" s="26">
        <v>0.95</v>
      </c>
      <c r="K28" s="26">
        <v>0</v>
      </c>
      <c r="L28" s="26">
        <v>0</v>
      </c>
      <c r="M28" s="26">
        <v>0</v>
      </c>
      <c r="N28" s="26">
        <v>0.95</v>
      </c>
      <c r="O28" s="41">
        <v>278580.57</v>
      </c>
    </row>
    <row r="29" spans="1:15" ht="12.75">
      <c r="A29" s="34"/>
      <c r="B29" s="35"/>
      <c r="C29" s="36"/>
      <c r="D29" s="34"/>
      <c r="E29" s="37"/>
      <c r="F29" s="64" t="s">
        <v>602</v>
      </c>
      <c r="G29" s="34"/>
      <c r="H29" s="35"/>
      <c r="I29" s="65">
        <f>SUM(I27:I28)</f>
        <v>278014669</v>
      </c>
      <c r="J29" s="39"/>
      <c r="K29" s="39"/>
      <c r="L29" s="39"/>
      <c r="M29" s="39"/>
      <c r="N29" s="39"/>
      <c r="O29" s="66">
        <f>SUM(O27:O28)</f>
        <v>2641138.71</v>
      </c>
    </row>
    <row r="30" spans="1:15" ht="12.75">
      <c r="A30" s="21" t="s">
        <v>63</v>
      </c>
      <c r="B30" s="22">
        <v>3</v>
      </c>
      <c r="C30" s="23" t="s">
        <v>64</v>
      </c>
      <c r="D30" s="21">
        <v>9</v>
      </c>
      <c r="E30" s="24" t="s">
        <v>41</v>
      </c>
      <c r="F30" s="25" t="s">
        <v>64</v>
      </c>
      <c r="G30" s="21" t="s">
        <v>63</v>
      </c>
      <c r="H30" s="22">
        <v>3</v>
      </c>
      <c r="I30" s="30">
        <v>494260621</v>
      </c>
      <c r="J30" s="26">
        <v>0.909802</v>
      </c>
      <c r="K30" s="26">
        <v>0</v>
      </c>
      <c r="L30" s="26">
        <v>0</v>
      </c>
      <c r="M30" s="26">
        <v>0</v>
      </c>
      <c r="N30" s="26">
        <v>0.909802</v>
      </c>
      <c r="O30" s="41">
        <v>4496792.8</v>
      </c>
    </row>
    <row r="31" spans="1:15" ht="12.75">
      <c r="A31" s="21" t="s">
        <v>63</v>
      </c>
      <c r="B31" s="22">
        <v>3</v>
      </c>
      <c r="C31" s="23" t="s">
        <v>64</v>
      </c>
      <c r="D31" s="21">
        <v>75</v>
      </c>
      <c r="E31" s="24" t="s">
        <v>65</v>
      </c>
      <c r="F31" s="25" t="s">
        <v>64</v>
      </c>
      <c r="G31" s="21" t="s">
        <v>63</v>
      </c>
      <c r="H31" s="22">
        <v>3</v>
      </c>
      <c r="I31" s="30">
        <v>2477325</v>
      </c>
      <c r="J31" s="26">
        <v>0.909802</v>
      </c>
      <c r="K31" s="26">
        <v>0</v>
      </c>
      <c r="L31" s="26">
        <v>0</v>
      </c>
      <c r="M31" s="26">
        <v>0</v>
      </c>
      <c r="N31" s="26">
        <v>0.909802</v>
      </c>
      <c r="O31" s="41">
        <v>22538.75</v>
      </c>
    </row>
    <row r="32" spans="1:15" ht="12.75">
      <c r="A32" s="34"/>
      <c r="B32" s="35"/>
      <c r="C32" s="36"/>
      <c r="D32" s="34"/>
      <c r="E32" s="37"/>
      <c r="F32" s="64" t="s">
        <v>602</v>
      </c>
      <c r="G32" s="34"/>
      <c r="H32" s="35"/>
      <c r="I32" s="65">
        <f>SUM(I30:I31)</f>
        <v>496737946</v>
      </c>
      <c r="J32" s="39"/>
      <c r="K32" s="39"/>
      <c r="L32" s="39"/>
      <c r="M32" s="39"/>
      <c r="N32" s="39"/>
      <c r="O32" s="66">
        <f>SUM(O30:O31)</f>
        <v>4519331.55</v>
      </c>
    </row>
    <row r="33" spans="1:15" ht="12.75">
      <c r="A33" s="21" t="s">
        <v>66</v>
      </c>
      <c r="B33" s="22">
        <v>3</v>
      </c>
      <c r="C33" s="23" t="s">
        <v>67</v>
      </c>
      <c r="D33" s="21">
        <v>10</v>
      </c>
      <c r="E33" s="24" t="s">
        <v>68</v>
      </c>
      <c r="F33" s="25" t="s">
        <v>67</v>
      </c>
      <c r="G33" s="21" t="s">
        <v>66</v>
      </c>
      <c r="H33" s="22">
        <v>3</v>
      </c>
      <c r="I33" s="30">
        <v>363228494</v>
      </c>
      <c r="J33" s="26">
        <v>0.951525</v>
      </c>
      <c r="K33" s="26">
        <v>0.021186</v>
      </c>
      <c r="L33" s="26">
        <v>0</v>
      </c>
      <c r="M33" s="26">
        <v>0</v>
      </c>
      <c r="N33" s="26">
        <v>0.972711</v>
      </c>
      <c r="O33" s="41">
        <v>3533163.51</v>
      </c>
    </row>
    <row r="34" spans="1:15" ht="12.75">
      <c r="A34" s="21" t="s">
        <v>66</v>
      </c>
      <c r="B34" s="22">
        <v>3</v>
      </c>
      <c r="C34" s="23" t="s">
        <v>67</v>
      </c>
      <c r="D34" s="21">
        <v>50</v>
      </c>
      <c r="E34" s="24" t="s">
        <v>4</v>
      </c>
      <c r="F34" s="25" t="s">
        <v>67</v>
      </c>
      <c r="G34" s="21" t="s">
        <v>66</v>
      </c>
      <c r="H34" s="22">
        <v>3</v>
      </c>
      <c r="I34" s="30">
        <v>32675229</v>
      </c>
      <c r="J34" s="26">
        <v>0.951525</v>
      </c>
      <c r="K34" s="26">
        <v>0.021186</v>
      </c>
      <c r="L34" s="26">
        <v>0</v>
      </c>
      <c r="M34" s="26">
        <v>0</v>
      </c>
      <c r="N34" s="26">
        <v>0.972711</v>
      </c>
      <c r="O34" s="41">
        <v>317835.55</v>
      </c>
    </row>
    <row r="35" spans="1:15" ht="12.75">
      <c r="A35" s="34"/>
      <c r="B35" s="35"/>
      <c r="C35" s="36"/>
      <c r="D35" s="34"/>
      <c r="E35" s="37"/>
      <c r="F35" s="64" t="s">
        <v>602</v>
      </c>
      <c r="G35" s="34"/>
      <c r="H35" s="35"/>
      <c r="I35" s="65">
        <f>SUM(I33:I34)</f>
        <v>395903723</v>
      </c>
      <c r="J35" s="39"/>
      <c r="K35" s="39"/>
      <c r="L35" s="39"/>
      <c r="M35" s="39"/>
      <c r="N35" s="39"/>
      <c r="O35" s="66">
        <f>SUM(O33:O34)</f>
        <v>3850999.0599999996</v>
      </c>
    </row>
    <row r="36" spans="1:15" ht="12.75">
      <c r="A36" s="43" t="s">
        <v>69</v>
      </c>
      <c r="B36" s="44">
        <v>3</v>
      </c>
      <c r="C36" s="45" t="s">
        <v>70</v>
      </c>
      <c r="D36" s="43">
        <v>10</v>
      </c>
      <c r="E36" s="46" t="s">
        <v>68</v>
      </c>
      <c r="F36" s="47" t="s">
        <v>70</v>
      </c>
      <c r="G36" s="43" t="s">
        <v>69</v>
      </c>
      <c r="H36" s="44">
        <v>3</v>
      </c>
      <c r="I36" s="48">
        <v>2474272154</v>
      </c>
      <c r="J36" s="49">
        <v>1.040016</v>
      </c>
      <c r="K36" s="49">
        <v>0.12591</v>
      </c>
      <c r="L36" s="49">
        <v>0</v>
      </c>
      <c r="M36" s="49">
        <v>0</v>
      </c>
      <c r="N36" s="49">
        <v>1.165926</v>
      </c>
      <c r="O36" s="50">
        <v>28848181.77</v>
      </c>
    </row>
    <row r="37" spans="1:15" ht="12.75">
      <c r="A37" s="21" t="s">
        <v>69</v>
      </c>
      <c r="B37" s="22">
        <v>3</v>
      </c>
      <c r="C37" s="23" t="s">
        <v>70</v>
      </c>
      <c r="D37" s="21">
        <v>50</v>
      </c>
      <c r="E37" s="24" t="s">
        <v>4</v>
      </c>
      <c r="F37" s="25" t="s">
        <v>70</v>
      </c>
      <c r="G37" s="21" t="s">
        <v>69</v>
      </c>
      <c r="H37" s="22">
        <v>3</v>
      </c>
      <c r="I37" s="30">
        <v>64914121</v>
      </c>
      <c r="J37" s="26">
        <v>1.040016</v>
      </c>
      <c r="K37" s="26">
        <v>0.12591</v>
      </c>
      <c r="L37" s="26">
        <v>0</v>
      </c>
      <c r="M37" s="26">
        <v>0</v>
      </c>
      <c r="N37" s="26">
        <v>1.165926</v>
      </c>
      <c r="O37" s="41">
        <v>756850.55</v>
      </c>
    </row>
    <row r="38" spans="1:15" ht="12.75">
      <c r="A38" s="21" t="s">
        <v>69</v>
      </c>
      <c r="B38" s="22">
        <v>3</v>
      </c>
      <c r="C38" s="23" t="s">
        <v>70</v>
      </c>
      <c r="D38" s="21">
        <v>69</v>
      </c>
      <c r="E38" s="24" t="s">
        <v>71</v>
      </c>
      <c r="F38" s="25" t="s">
        <v>70</v>
      </c>
      <c r="G38" s="21" t="s">
        <v>69</v>
      </c>
      <c r="H38" s="22">
        <v>3</v>
      </c>
      <c r="I38" s="30">
        <v>16933872</v>
      </c>
      <c r="J38" s="26">
        <v>1.040016</v>
      </c>
      <c r="K38" s="26">
        <v>0.12591</v>
      </c>
      <c r="L38" s="26">
        <v>0</v>
      </c>
      <c r="M38" s="26">
        <v>0</v>
      </c>
      <c r="N38" s="26">
        <v>1.165926</v>
      </c>
      <c r="O38" s="41">
        <v>197436.42</v>
      </c>
    </row>
    <row r="39" spans="1:15" ht="12.75">
      <c r="A39" s="34"/>
      <c r="B39" s="35"/>
      <c r="C39" s="36"/>
      <c r="D39" s="34"/>
      <c r="E39" s="37"/>
      <c r="F39" s="64" t="s">
        <v>602</v>
      </c>
      <c r="G39" s="34"/>
      <c r="H39" s="35"/>
      <c r="I39" s="65">
        <f>SUM(I36:I38)</f>
        <v>2556120147</v>
      </c>
      <c r="J39" s="39"/>
      <c r="K39" s="39"/>
      <c r="L39" s="39"/>
      <c r="M39" s="39"/>
      <c r="N39" s="39"/>
      <c r="O39" s="66">
        <f>SUM(O36:O38)</f>
        <v>29802468.740000002</v>
      </c>
    </row>
    <row r="40" spans="1:15" ht="12.75">
      <c r="A40" s="21" t="s">
        <v>72</v>
      </c>
      <c r="B40" s="22">
        <v>3</v>
      </c>
      <c r="C40" s="23" t="s">
        <v>73</v>
      </c>
      <c r="D40" s="21">
        <v>10</v>
      </c>
      <c r="E40" s="24" t="s">
        <v>68</v>
      </c>
      <c r="F40" s="25" t="s">
        <v>73</v>
      </c>
      <c r="G40" s="21" t="s">
        <v>72</v>
      </c>
      <c r="H40" s="22">
        <v>3</v>
      </c>
      <c r="I40" s="30">
        <v>174666889</v>
      </c>
      <c r="J40" s="26">
        <v>0.958254</v>
      </c>
      <c r="K40" s="26">
        <v>0</v>
      </c>
      <c r="L40" s="26">
        <v>0</v>
      </c>
      <c r="M40" s="26">
        <v>0</v>
      </c>
      <c r="N40" s="26">
        <v>0.958254</v>
      </c>
      <c r="O40" s="41">
        <v>1673752.45</v>
      </c>
    </row>
    <row r="41" spans="1:15" ht="12.75">
      <c r="A41" s="21" t="s">
        <v>72</v>
      </c>
      <c r="B41" s="22">
        <v>3</v>
      </c>
      <c r="C41" s="23" t="s">
        <v>73</v>
      </c>
      <c r="D41" s="21">
        <v>24</v>
      </c>
      <c r="E41" s="24" t="s">
        <v>74</v>
      </c>
      <c r="F41" s="25" t="s">
        <v>73</v>
      </c>
      <c r="G41" s="21" t="s">
        <v>72</v>
      </c>
      <c r="H41" s="22">
        <v>3</v>
      </c>
      <c r="I41" s="30">
        <v>9998504</v>
      </c>
      <c r="J41" s="26">
        <v>0.958254</v>
      </c>
      <c r="K41" s="26">
        <v>0</v>
      </c>
      <c r="L41" s="26">
        <v>0</v>
      </c>
      <c r="M41" s="26">
        <v>0</v>
      </c>
      <c r="N41" s="26">
        <v>0.958254</v>
      </c>
      <c r="O41" s="41">
        <v>95811.04</v>
      </c>
    </row>
    <row r="42" spans="1:15" ht="12.75">
      <c r="A42" s="21" t="s">
        <v>72</v>
      </c>
      <c r="B42" s="22">
        <v>3</v>
      </c>
      <c r="C42" s="23" t="s">
        <v>73</v>
      </c>
      <c r="D42" s="21">
        <v>69</v>
      </c>
      <c r="E42" s="24" t="s">
        <v>71</v>
      </c>
      <c r="F42" s="25" t="s">
        <v>73</v>
      </c>
      <c r="G42" s="21" t="s">
        <v>72</v>
      </c>
      <c r="H42" s="22">
        <v>3</v>
      </c>
      <c r="I42" s="30">
        <v>69224483</v>
      </c>
      <c r="J42" s="26">
        <v>0.958254</v>
      </c>
      <c r="K42" s="26">
        <v>0</v>
      </c>
      <c r="L42" s="26">
        <v>0</v>
      </c>
      <c r="M42" s="26">
        <v>0</v>
      </c>
      <c r="N42" s="26">
        <v>0.958254</v>
      </c>
      <c r="O42" s="41">
        <v>663346.4</v>
      </c>
    </row>
    <row r="43" spans="1:15" ht="12.75">
      <c r="A43" s="34"/>
      <c r="B43" s="35"/>
      <c r="C43" s="36"/>
      <c r="D43" s="34"/>
      <c r="E43" s="37"/>
      <c r="F43" s="64" t="s">
        <v>602</v>
      </c>
      <c r="G43" s="34"/>
      <c r="H43" s="35"/>
      <c r="I43" s="65">
        <f>SUM(I40:I42)</f>
        <v>253889876</v>
      </c>
      <c r="J43" s="39"/>
      <c r="K43" s="39"/>
      <c r="L43" s="39"/>
      <c r="M43" s="39"/>
      <c r="N43" s="39"/>
      <c r="O43" s="66">
        <f>SUM(O40:O42)</f>
        <v>2432909.89</v>
      </c>
    </row>
    <row r="44" spans="1:15" ht="12.75">
      <c r="A44" s="21" t="s">
        <v>75</v>
      </c>
      <c r="B44" s="22">
        <v>3</v>
      </c>
      <c r="C44" s="23" t="s">
        <v>76</v>
      </c>
      <c r="D44" s="21">
        <v>1</v>
      </c>
      <c r="E44" s="24" t="s">
        <v>2</v>
      </c>
      <c r="F44" s="25" t="s">
        <v>76</v>
      </c>
      <c r="G44" s="21" t="s">
        <v>75</v>
      </c>
      <c r="H44" s="22">
        <v>3</v>
      </c>
      <c r="I44" s="30">
        <v>1617305</v>
      </c>
      <c r="J44" s="26">
        <v>0.997492</v>
      </c>
      <c r="K44" s="26">
        <v>0.051684</v>
      </c>
      <c r="L44" s="26">
        <v>0</v>
      </c>
      <c r="M44" s="26">
        <v>0</v>
      </c>
      <c r="N44" s="26">
        <v>1.049176</v>
      </c>
      <c r="O44" s="41">
        <v>16968.38</v>
      </c>
    </row>
    <row r="45" spans="1:15" ht="12.75">
      <c r="A45" s="21" t="s">
        <v>75</v>
      </c>
      <c r="B45" s="22">
        <v>3</v>
      </c>
      <c r="C45" s="23" t="s">
        <v>76</v>
      </c>
      <c r="D45" s="21">
        <v>10</v>
      </c>
      <c r="E45" s="24" t="s">
        <v>68</v>
      </c>
      <c r="F45" s="25" t="s">
        <v>76</v>
      </c>
      <c r="G45" s="21" t="s">
        <v>75</v>
      </c>
      <c r="H45" s="22">
        <v>3</v>
      </c>
      <c r="I45" s="30">
        <v>182942165</v>
      </c>
      <c r="J45" s="26">
        <v>0.997492</v>
      </c>
      <c r="K45" s="26">
        <v>0.051684</v>
      </c>
      <c r="L45" s="26">
        <v>0</v>
      </c>
      <c r="M45" s="26">
        <v>0</v>
      </c>
      <c r="N45" s="26">
        <v>1.049176</v>
      </c>
      <c r="O45" s="41">
        <v>1919385.32</v>
      </c>
    </row>
    <row r="46" spans="1:15" ht="12.75">
      <c r="A46" s="21" t="s">
        <v>75</v>
      </c>
      <c r="B46" s="22">
        <v>3</v>
      </c>
      <c r="C46" s="23" t="s">
        <v>76</v>
      </c>
      <c r="D46" s="21">
        <v>40</v>
      </c>
      <c r="E46" s="24" t="s">
        <v>3</v>
      </c>
      <c r="F46" s="25" t="s">
        <v>76</v>
      </c>
      <c r="G46" s="21" t="s">
        <v>75</v>
      </c>
      <c r="H46" s="22">
        <v>3</v>
      </c>
      <c r="I46" s="30">
        <v>57604848</v>
      </c>
      <c r="J46" s="26">
        <v>0.997492</v>
      </c>
      <c r="K46" s="26">
        <v>0.051684</v>
      </c>
      <c r="L46" s="26">
        <v>0</v>
      </c>
      <c r="M46" s="26">
        <v>0</v>
      </c>
      <c r="N46" s="26">
        <v>1.049176</v>
      </c>
      <c r="O46" s="41">
        <v>604376.27</v>
      </c>
    </row>
    <row r="47" spans="1:15" ht="12.75">
      <c r="A47" s="21" t="s">
        <v>75</v>
      </c>
      <c r="B47" s="22">
        <v>3</v>
      </c>
      <c r="C47" s="23" t="s">
        <v>76</v>
      </c>
      <c r="D47" s="21">
        <v>50</v>
      </c>
      <c r="E47" s="24" t="s">
        <v>4</v>
      </c>
      <c r="F47" s="25" t="s">
        <v>76</v>
      </c>
      <c r="G47" s="21" t="s">
        <v>75</v>
      </c>
      <c r="H47" s="22">
        <v>3</v>
      </c>
      <c r="I47" s="30">
        <v>2193567</v>
      </c>
      <c r="J47" s="26">
        <v>0.997492</v>
      </c>
      <c r="K47" s="26">
        <v>0.051684</v>
      </c>
      <c r="L47" s="26">
        <v>0</v>
      </c>
      <c r="M47" s="26">
        <v>0</v>
      </c>
      <c r="N47" s="26">
        <v>1.049176</v>
      </c>
      <c r="O47" s="41">
        <v>23014.38</v>
      </c>
    </row>
    <row r="48" spans="1:15" ht="12.75">
      <c r="A48" s="34"/>
      <c r="B48" s="35"/>
      <c r="C48" s="36"/>
      <c r="D48" s="34"/>
      <c r="E48" s="37"/>
      <c r="F48" s="64" t="s">
        <v>602</v>
      </c>
      <c r="G48" s="34"/>
      <c r="H48" s="35"/>
      <c r="I48" s="65">
        <f>SUM(I44:I47)</f>
        <v>244357885</v>
      </c>
      <c r="J48" s="39"/>
      <c r="K48" s="39"/>
      <c r="L48" s="39"/>
      <c r="M48" s="39"/>
      <c r="N48" s="39"/>
      <c r="O48" s="95">
        <f>SUM(O44:O47)</f>
        <v>2563744.3499999996</v>
      </c>
    </row>
    <row r="49" ht="12.75">
      <c r="A49" s="93" t="s">
        <v>648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52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I58:I61"/>
  <sheetViews>
    <sheetView zoomScalePageLayoutView="0" workbookViewId="0" topLeftCell="A1">
      <selection activeCell="D60" sqref="D60"/>
    </sheetView>
  </sheetViews>
  <sheetFormatPr defaultColWidth="9.140625" defaultRowHeight="12.75"/>
  <sheetData>
    <row r="58" ht="12.75">
      <c r="I58">
        <f>+I7+I11+I13+I19+I24+I27+I31+I40+I45+I49+I56</f>
        <v>0</v>
      </c>
    </row>
    <row r="60" ht="12.75">
      <c r="I60">
        <f>+I58-I7</f>
        <v>0</v>
      </c>
    </row>
    <row r="61" ht="12.75">
      <c r="I61">
        <v>5992990908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F16">
      <selection activeCell="O48" sqref="O48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ht="12.75">
      <c r="A4" s="21" t="s">
        <v>77</v>
      </c>
      <c r="B4" s="22">
        <v>3</v>
      </c>
      <c r="C4" s="23" t="s">
        <v>78</v>
      </c>
      <c r="D4" s="21">
        <v>10</v>
      </c>
      <c r="E4" s="24" t="s">
        <v>68</v>
      </c>
      <c r="F4" s="25" t="s">
        <v>78</v>
      </c>
      <c r="G4" s="21" t="s">
        <v>77</v>
      </c>
      <c r="H4" s="22">
        <v>3</v>
      </c>
      <c r="I4" s="30">
        <v>329990069</v>
      </c>
      <c r="J4" s="26">
        <v>1.026366</v>
      </c>
      <c r="K4" s="26">
        <v>0.044869</v>
      </c>
      <c r="L4" s="26">
        <v>0</v>
      </c>
      <c r="M4" s="26">
        <v>0</v>
      </c>
      <c r="N4" s="26">
        <v>1.071235</v>
      </c>
      <c r="O4" s="96">
        <v>3534968.93</v>
      </c>
    </row>
    <row r="5" spans="1:15" ht="12.75">
      <c r="A5" s="21" t="s">
        <v>77</v>
      </c>
      <c r="B5" s="22">
        <v>3</v>
      </c>
      <c r="C5" s="23" t="s">
        <v>78</v>
      </c>
      <c r="D5" s="21">
        <v>82</v>
      </c>
      <c r="E5" s="24" t="s">
        <v>79</v>
      </c>
      <c r="F5" s="25" t="s">
        <v>78</v>
      </c>
      <c r="G5" s="21" t="s">
        <v>77</v>
      </c>
      <c r="H5" s="22">
        <v>3</v>
      </c>
      <c r="I5" s="30">
        <v>97802022</v>
      </c>
      <c r="J5" s="26">
        <v>1.026366</v>
      </c>
      <c r="K5" s="26">
        <v>0.044869</v>
      </c>
      <c r="L5" s="26">
        <v>0</v>
      </c>
      <c r="M5" s="26">
        <v>0</v>
      </c>
      <c r="N5" s="26">
        <v>1.071235</v>
      </c>
      <c r="O5" s="41">
        <v>1047689.49</v>
      </c>
    </row>
    <row r="6" spans="1:15" ht="12.75">
      <c r="A6" s="34"/>
      <c r="B6" s="35"/>
      <c r="C6" s="36"/>
      <c r="D6" s="34"/>
      <c r="E6" s="37"/>
      <c r="F6" s="64" t="s">
        <v>602</v>
      </c>
      <c r="G6" s="34"/>
      <c r="H6" s="35"/>
      <c r="I6" s="65">
        <f>SUM(I4:I5)</f>
        <v>427792091</v>
      </c>
      <c r="J6" s="39"/>
      <c r="K6" s="39"/>
      <c r="L6" s="39"/>
      <c r="M6" s="39"/>
      <c r="N6" s="39"/>
      <c r="O6" s="66">
        <f>SUM(O4:O5)</f>
        <v>4582658.42</v>
      </c>
    </row>
    <row r="7" spans="1:15" ht="12.75">
      <c r="A7" s="21" t="s">
        <v>80</v>
      </c>
      <c r="B7" s="22">
        <v>3</v>
      </c>
      <c r="C7" s="23" t="s">
        <v>81</v>
      </c>
      <c r="D7" s="21">
        <v>10</v>
      </c>
      <c r="E7" s="24" t="s">
        <v>68</v>
      </c>
      <c r="F7" s="25" t="s">
        <v>81</v>
      </c>
      <c r="G7" s="21" t="s">
        <v>80</v>
      </c>
      <c r="H7" s="22">
        <v>3</v>
      </c>
      <c r="I7" s="30">
        <v>219885518</v>
      </c>
      <c r="J7" s="26">
        <v>0.950003</v>
      </c>
      <c r="K7" s="26">
        <v>0.040396</v>
      </c>
      <c r="L7" s="26">
        <v>0</v>
      </c>
      <c r="M7" s="26">
        <v>0</v>
      </c>
      <c r="N7" s="26">
        <v>0.990399</v>
      </c>
      <c r="O7" s="41">
        <v>2177743.91</v>
      </c>
    </row>
    <row r="8" spans="1:15" ht="12.75">
      <c r="A8" s="21" t="s">
        <v>80</v>
      </c>
      <c r="B8" s="22">
        <v>3</v>
      </c>
      <c r="C8" s="23" t="s">
        <v>81</v>
      </c>
      <c r="D8" s="21">
        <v>82</v>
      </c>
      <c r="E8" s="24" t="s">
        <v>79</v>
      </c>
      <c r="F8" s="25" t="s">
        <v>81</v>
      </c>
      <c r="G8" s="21" t="s">
        <v>80</v>
      </c>
      <c r="H8" s="22">
        <v>3</v>
      </c>
      <c r="I8" s="30">
        <v>3155879</v>
      </c>
      <c r="J8" s="26">
        <v>0.950003</v>
      </c>
      <c r="K8" s="26">
        <v>0.040396</v>
      </c>
      <c r="L8" s="26">
        <v>0</v>
      </c>
      <c r="M8" s="26">
        <v>0</v>
      </c>
      <c r="N8" s="26">
        <v>0.990399</v>
      </c>
      <c r="O8" s="41">
        <v>31255.8</v>
      </c>
    </row>
    <row r="9" spans="1:15" ht="12.75">
      <c r="A9" s="34"/>
      <c r="B9" s="35"/>
      <c r="C9" s="36"/>
      <c r="D9" s="34"/>
      <c r="E9" s="37"/>
      <c r="F9" s="64" t="s">
        <v>602</v>
      </c>
      <c r="G9" s="34"/>
      <c r="H9" s="35"/>
      <c r="I9" s="65">
        <f>SUM(I7:I8)</f>
        <v>223041397</v>
      </c>
      <c r="J9" s="39"/>
      <c r="K9" s="39"/>
      <c r="L9" s="39"/>
      <c r="M9" s="39"/>
      <c r="N9" s="39"/>
      <c r="O9" s="66">
        <f>SUM(O7:O8)</f>
        <v>2208999.71</v>
      </c>
    </row>
    <row r="10" spans="1:15" ht="12.75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ht="12.75">
      <c r="A11" s="34" t="s">
        <v>82</v>
      </c>
      <c r="B11" s="35">
        <v>2</v>
      </c>
      <c r="C11" s="36" t="s">
        <v>83</v>
      </c>
      <c r="D11" s="34">
        <v>10</v>
      </c>
      <c r="E11" s="37" t="s">
        <v>68</v>
      </c>
      <c r="F11" s="38" t="s">
        <v>83</v>
      </c>
      <c r="G11" s="34" t="s">
        <v>82</v>
      </c>
      <c r="H11" s="35">
        <v>2</v>
      </c>
      <c r="I11" s="65">
        <v>194094569</v>
      </c>
      <c r="J11" s="39">
        <v>0.950206</v>
      </c>
      <c r="K11" s="39">
        <v>0.049978</v>
      </c>
      <c r="L11" s="39">
        <v>0</v>
      </c>
      <c r="M11" s="39">
        <v>0</v>
      </c>
      <c r="N11" s="39">
        <v>1.000184</v>
      </c>
      <c r="O11" s="66">
        <v>1941302.9</v>
      </c>
    </row>
    <row r="12" spans="1:15" ht="12.75">
      <c r="A12" s="21" t="s">
        <v>84</v>
      </c>
      <c r="B12" s="22">
        <v>3</v>
      </c>
      <c r="C12" s="23" t="s">
        <v>85</v>
      </c>
      <c r="D12" s="21">
        <v>11</v>
      </c>
      <c r="E12" s="24" t="s">
        <v>86</v>
      </c>
      <c r="F12" s="25" t="s">
        <v>85</v>
      </c>
      <c r="G12" s="21" t="s">
        <v>84</v>
      </c>
      <c r="H12" s="22">
        <v>3</v>
      </c>
      <c r="I12" s="30">
        <v>547907049</v>
      </c>
      <c r="J12" s="26">
        <v>0.75299</v>
      </c>
      <c r="K12" s="26">
        <v>0.14</v>
      </c>
      <c r="L12" s="26">
        <v>0</v>
      </c>
      <c r="M12" s="26">
        <v>0</v>
      </c>
      <c r="N12" s="26">
        <v>0.89299</v>
      </c>
      <c r="O12" s="41">
        <v>4892755.03</v>
      </c>
    </row>
    <row r="13" spans="1:15" ht="12.75">
      <c r="A13" s="21" t="s">
        <v>84</v>
      </c>
      <c r="B13" s="22">
        <v>3</v>
      </c>
      <c r="C13" s="23" t="s">
        <v>85</v>
      </c>
      <c r="D13" s="21">
        <v>89</v>
      </c>
      <c r="E13" s="24" t="s">
        <v>87</v>
      </c>
      <c r="F13" s="25" t="s">
        <v>85</v>
      </c>
      <c r="G13" s="21" t="s">
        <v>84</v>
      </c>
      <c r="H13" s="22">
        <v>3</v>
      </c>
      <c r="I13" s="30">
        <v>121520879</v>
      </c>
      <c r="J13" s="26">
        <v>0.75299</v>
      </c>
      <c r="K13" s="26">
        <v>0.14</v>
      </c>
      <c r="L13" s="26">
        <v>0</v>
      </c>
      <c r="M13" s="26">
        <v>0</v>
      </c>
      <c r="N13" s="26">
        <v>0.89299</v>
      </c>
      <c r="O13" s="41">
        <v>1085169.3</v>
      </c>
    </row>
    <row r="14" spans="1:15" ht="12.75">
      <c r="A14" s="34"/>
      <c r="B14" s="35"/>
      <c r="C14" s="36"/>
      <c r="D14" s="34"/>
      <c r="E14" s="37"/>
      <c r="F14" s="64" t="s">
        <v>602</v>
      </c>
      <c r="G14" s="34"/>
      <c r="H14" s="35"/>
      <c r="I14" s="65">
        <f>SUM(I12:I13)</f>
        <v>669427928</v>
      </c>
      <c r="J14" s="39"/>
      <c r="K14" s="39"/>
      <c r="L14" s="39"/>
      <c r="M14" s="39"/>
      <c r="N14" s="39"/>
      <c r="O14" s="66">
        <f>SUM(O12:O13)</f>
        <v>5977924.33</v>
      </c>
    </row>
    <row r="15" spans="1:15" ht="12.75">
      <c r="A15" s="21" t="s">
        <v>88</v>
      </c>
      <c r="B15" s="22">
        <v>3</v>
      </c>
      <c r="C15" s="23" t="s">
        <v>89</v>
      </c>
      <c r="D15" s="21">
        <v>11</v>
      </c>
      <c r="E15" s="24" t="s">
        <v>86</v>
      </c>
      <c r="F15" s="25" t="s">
        <v>89</v>
      </c>
      <c r="G15" s="21" t="s">
        <v>88</v>
      </c>
      <c r="H15" s="22">
        <v>3</v>
      </c>
      <c r="I15" s="30">
        <v>393331779</v>
      </c>
      <c r="J15" s="26">
        <v>0.958415</v>
      </c>
      <c r="K15" s="26">
        <v>0.082602</v>
      </c>
      <c r="L15" s="26">
        <v>0</v>
      </c>
      <c r="M15" s="26">
        <v>0</v>
      </c>
      <c r="N15" s="26">
        <v>1.041017</v>
      </c>
      <c r="O15" s="41">
        <v>4094650.77</v>
      </c>
    </row>
    <row r="16" spans="1:15" ht="12.75">
      <c r="A16" s="21" t="s">
        <v>88</v>
      </c>
      <c r="B16" s="22">
        <v>3</v>
      </c>
      <c r="C16" s="23" t="s">
        <v>89</v>
      </c>
      <c r="D16" s="21">
        <v>20</v>
      </c>
      <c r="E16" s="24" t="s">
        <v>90</v>
      </c>
      <c r="F16" s="25" t="s">
        <v>89</v>
      </c>
      <c r="G16" s="21" t="s">
        <v>88</v>
      </c>
      <c r="H16" s="22">
        <v>3</v>
      </c>
      <c r="I16" s="30">
        <v>13925641</v>
      </c>
      <c r="J16" s="26">
        <v>0.958415</v>
      </c>
      <c r="K16" s="26">
        <v>0.082602</v>
      </c>
      <c r="L16" s="26">
        <v>0</v>
      </c>
      <c r="M16" s="26">
        <v>0</v>
      </c>
      <c r="N16" s="26">
        <v>1.041017</v>
      </c>
      <c r="O16" s="41">
        <v>144968.29</v>
      </c>
    </row>
    <row r="17" spans="1:15" ht="12.75">
      <c r="A17" s="21" t="s">
        <v>88</v>
      </c>
      <c r="B17" s="22">
        <v>3</v>
      </c>
      <c r="C17" s="23" t="s">
        <v>89</v>
      </c>
      <c r="D17" s="21">
        <v>27</v>
      </c>
      <c r="E17" s="24" t="s">
        <v>91</v>
      </c>
      <c r="F17" s="25" t="s">
        <v>89</v>
      </c>
      <c r="G17" s="21" t="s">
        <v>88</v>
      </c>
      <c r="H17" s="22">
        <v>3</v>
      </c>
      <c r="I17" s="30">
        <v>996380</v>
      </c>
      <c r="J17" s="26">
        <v>0.958415</v>
      </c>
      <c r="K17" s="26">
        <v>0.082602</v>
      </c>
      <c r="L17" s="26">
        <v>0</v>
      </c>
      <c r="M17" s="26">
        <v>0</v>
      </c>
      <c r="N17" s="26">
        <v>1.041017</v>
      </c>
      <c r="O17" s="41">
        <v>10372.48</v>
      </c>
    </row>
    <row r="18" spans="1:15" ht="12.75">
      <c r="A18" s="34"/>
      <c r="B18" s="35"/>
      <c r="C18" s="36"/>
      <c r="D18" s="34"/>
      <c r="E18" s="37"/>
      <c r="F18" s="64" t="s">
        <v>602</v>
      </c>
      <c r="G18" s="34"/>
      <c r="H18" s="35"/>
      <c r="I18" s="65">
        <f>SUM(I15:I17)</f>
        <v>408253800</v>
      </c>
      <c r="J18" s="39"/>
      <c r="K18" s="39"/>
      <c r="L18" s="39"/>
      <c r="M18" s="39"/>
      <c r="N18" s="39"/>
      <c r="O18" s="66">
        <f>SUM(O15:O17)</f>
        <v>4249991.54</v>
      </c>
    </row>
    <row r="19" spans="1:15" ht="12.75">
      <c r="A19" s="21" t="s">
        <v>92</v>
      </c>
      <c r="B19" s="22">
        <v>3</v>
      </c>
      <c r="C19" s="23" t="s">
        <v>93</v>
      </c>
      <c r="D19" s="21">
        <v>11</v>
      </c>
      <c r="E19" s="24" t="s">
        <v>86</v>
      </c>
      <c r="F19" s="25" t="s">
        <v>93</v>
      </c>
      <c r="G19" s="21" t="s">
        <v>92</v>
      </c>
      <c r="H19" s="22">
        <v>3</v>
      </c>
      <c r="I19" s="30">
        <v>344267260</v>
      </c>
      <c r="J19" s="26">
        <v>0.996405</v>
      </c>
      <c r="K19" s="26">
        <v>0.040167</v>
      </c>
      <c r="L19" s="26">
        <v>0</v>
      </c>
      <c r="M19" s="26">
        <v>0</v>
      </c>
      <c r="N19" s="26">
        <v>1.036572</v>
      </c>
      <c r="O19" s="41">
        <v>3568577.93</v>
      </c>
    </row>
    <row r="20" spans="1:15" ht="12.75">
      <c r="A20" s="21" t="s">
        <v>92</v>
      </c>
      <c r="B20" s="22">
        <v>3</v>
      </c>
      <c r="C20" s="23" t="s">
        <v>93</v>
      </c>
      <c r="D20" s="21">
        <v>20</v>
      </c>
      <c r="E20" s="24" t="s">
        <v>90</v>
      </c>
      <c r="F20" s="25" t="s">
        <v>93</v>
      </c>
      <c r="G20" s="21" t="s">
        <v>92</v>
      </c>
      <c r="H20" s="22">
        <v>3</v>
      </c>
      <c r="I20" s="30">
        <v>7707547</v>
      </c>
      <c r="J20" s="26">
        <v>0.996405</v>
      </c>
      <c r="K20" s="26">
        <v>0.040167</v>
      </c>
      <c r="L20" s="26">
        <v>0</v>
      </c>
      <c r="M20" s="26">
        <v>0</v>
      </c>
      <c r="N20" s="26">
        <v>1.036572</v>
      </c>
      <c r="O20" s="41">
        <v>79894.3</v>
      </c>
    </row>
    <row r="21" spans="1:15" ht="12.75">
      <c r="A21" s="21" t="s">
        <v>92</v>
      </c>
      <c r="B21" s="22">
        <v>3</v>
      </c>
      <c r="C21" s="23" t="s">
        <v>93</v>
      </c>
      <c r="D21" s="21">
        <v>87</v>
      </c>
      <c r="E21" s="24" t="s">
        <v>94</v>
      </c>
      <c r="F21" s="25" t="s">
        <v>93</v>
      </c>
      <c r="G21" s="21" t="s">
        <v>92</v>
      </c>
      <c r="H21" s="22">
        <v>3</v>
      </c>
      <c r="I21" s="30">
        <v>25238300</v>
      </c>
      <c r="J21" s="26">
        <v>0.996405</v>
      </c>
      <c r="K21" s="26">
        <v>0.040167</v>
      </c>
      <c r="L21" s="26">
        <v>0</v>
      </c>
      <c r="M21" s="26">
        <v>0</v>
      </c>
      <c r="N21" s="26">
        <v>1.036572</v>
      </c>
      <c r="O21" s="41">
        <v>261613.22</v>
      </c>
    </row>
    <row r="22" spans="1:15" ht="12.75">
      <c r="A22" s="34"/>
      <c r="B22" s="35"/>
      <c r="C22" s="36"/>
      <c r="D22" s="34"/>
      <c r="E22" s="37"/>
      <c r="F22" s="64" t="s">
        <v>602</v>
      </c>
      <c r="G22" s="34"/>
      <c r="H22" s="35"/>
      <c r="I22" s="65">
        <f>SUM(I19:I21)</f>
        <v>377213107</v>
      </c>
      <c r="J22" s="39"/>
      <c r="K22" s="39"/>
      <c r="L22" s="39"/>
      <c r="M22" s="39"/>
      <c r="N22" s="39"/>
      <c r="O22" s="66">
        <f>SUM(O19:O21)</f>
        <v>3910085.45</v>
      </c>
    </row>
    <row r="23" spans="1:15" ht="12.75">
      <c r="A23" s="21" t="s">
        <v>96</v>
      </c>
      <c r="B23" s="22">
        <v>3</v>
      </c>
      <c r="C23" s="23" t="s">
        <v>97</v>
      </c>
      <c r="D23" s="21">
        <v>12</v>
      </c>
      <c r="E23" s="24" t="s">
        <v>95</v>
      </c>
      <c r="F23" s="25" t="s">
        <v>97</v>
      </c>
      <c r="G23" s="21" t="s">
        <v>96</v>
      </c>
      <c r="H23" s="22">
        <v>3</v>
      </c>
      <c r="I23" s="30">
        <v>1006123812</v>
      </c>
      <c r="J23" s="26">
        <v>0.793766</v>
      </c>
      <c r="K23" s="26">
        <v>0.040204</v>
      </c>
      <c r="L23" s="86">
        <v>0</v>
      </c>
      <c r="M23" s="26">
        <v>0</v>
      </c>
      <c r="N23" s="26">
        <v>0.83397</v>
      </c>
      <c r="O23" s="41">
        <v>8390770.9</v>
      </c>
    </row>
    <row r="24" spans="1:15" ht="12.75">
      <c r="A24" s="21" t="s">
        <v>96</v>
      </c>
      <c r="B24" s="22">
        <v>3</v>
      </c>
      <c r="C24" s="23" t="s">
        <v>97</v>
      </c>
      <c r="D24" s="21">
        <v>71</v>
      </c>
      <c r="E24" s="24" t="s">
        <v>53</v>
      </c>
      <c r="F24" s="25" t="s">
        <v>97</v>
      </c>
      <c r="G24" s="21" t="s">
        <v>96</v>
      </c>
      <c r="H24" s="22">
        <v>3</v>
      </c>
      <c r="I24" s="30">
        <v>32054</v>
      </c>
      <c r="J24" s="26">
        <v>0.793766</v>
      </c>
      <c r="K24" s="26">
        <v>0.040204</v>
      </c>
      <c r="L24" s="26">
        <v>0</v>
      </c>
      <c r="M24" s="26">
        <v>0</v>
      </c>
      <c r="N24" s="26">
        <v>0.83397</v>
      </c>
      <c r="O24" s="41">
        <v>267.32</v>
      </c>
    </row>
    <row r="25" spans="1:15" ht="12.75">
      <c r="A25" s="21" t="s">
        <v>96</v>
      </c>
      <c r="B25" s="22">
        <v>3</v>
      </c>
      <c r="C25" s="23" t="s">
        <v>97</v>
      </c>
      <c r="D25" s="21">
        <v>78</v>
      </c>
      <c r="E25" s="24" t="s">
        <v>98</v>
      </c>
      <c r="F25" s="25" t="s">
        <v>97</v>
      </c>
      <c r="G25" s="21" t="s">
        <v>96</v>
      </c>
      <c r="H25" s="22">
        <v>3</v>
      </c>
      <c r="I25" s="30">
        <v>11971186</v>
      </c>
      <c r="J25" s="26">
        <v>0.793766</v>
      </c>
      <c r="K25" s="26">
        <v>0.040204</v>
      </c>
      <c r="L25" s="26">
        <v>0</v>
      </c>
      <c r="M25" s="26">
        <v>0</v>
      </c>
      <c r="N25" s="26">
        <v>0.83397</v>
      </c>
      <c r="O25" s="41">
        <v>99836.17</v>
      </c>
    </row>
    <row r="26" spans="1:15" ht="12.75">
      <c r="A26" s="21" t="s">
        <v>96</v>
      </c>
      <c r="B26" s="22">
        <v>3</v>
      </c>
      <c r="C26" s="23" t="s">
        <v>97</v>
      </c>
      <c r="D26" s="21">
        <v>80</v>
      </c>
      <c r="E26" s="24" t="s">
        <v>99</v>
      </c>
      <c r="F26" s="25" t="s">
        <v>97</v>
      </c>
      <c r="G26" s="21" t="s">
        <v>96</v>
      </c>
      <c r="H26" s="22">
        <v>3</v>
      </c>
      <c r="I26" s="30">
        <v>538439</v>
      </c>
      <c r="J26" s="26">
        <v>0.793766</v>
      </c>
      <c r="K26" s="26">
        <v>0.040204</v>
      </c>
      <c r="L26" s="26">
        <v>0</v>
      </c>
      <c r="M26" s="26">
        <v>0</v>
      </c>
      <c r="N26" s="26">
        <v>0.83397</v>
      </c>
      <c r="O26" s="41">
        <v>4490.43</v>
      </c>
    </row>
    <row r="27" spans="1:15" ht="12.75">
      <c r="A27" s="34"/>
      <c r="B27" s="35"/>
      <c r="C27" s="36"/>
      <c r="D27" s="34"/>
      <c r="E27" s="37"/>
      <c r="F27" s="67" t="s">
        <v>602</v>
      </c>
      <c r="G27" s="34"/>
      <c r="H27" s="35"/>
      <c r="I27" s="65">
        <f>SUM(I23:I26)</f>
        <v>1018665491</v>
      </c>
      <c r="J27" s="39"/>
      <c r="K27" s="39"/>
      <c r="L27" s="39"/>
      <c r="M27" s="39"/>
      <c r="N27" s="39"/>
      <c r="O27" s="66">
        <f>SUM(O23:O26)</f>
        <v>8495364.82</v>
      </c>
    </row>
    <row r="28" spans="1:15" ht="12.75">
      <c r="A28" s="43" t="s">
        <v>100</v>
      </c>
      <c r="B28" s="44">
        <v>3</v>
      </c>
      <c r="C28" s="45" t="s">
        <v>101</v>
      </c>
      <c r="D28" s="43">
        <v>12</v>
      </c>
      <c r="E28" s="46" t="s">
        <v>95</v>
      </c>
      <c r="F28" s="47" t="s">
        <v>101</v>
      </c>
      <c r="G28" s="43" t="s">
        <v>100</v>
      </c>
      <c r="H28" s="44">
        <v>3</v>
      </c>
      <c r="I28" s="48">
        <v>399807070</v>
      </c>
      <c r="J28" s="49">
        <v>0.627441</v>
      </c>
      <c r="K28" s="49">
        <v>0.142938</v>
      </c>
      <c r="L28" s="49">
        <v>0</v>
      </c>
      <c r="M28" s="49">
        <v>0</v>
      </c>
      <c r="N28" s="49">
        <v>0.770379</v>
      </c>
      <c r="O28" s="50">
        <v>3080029.99</v>
      </c>
    </row>
    <row r="29" spans="1:15" ht="12.75">
      <c r="A29" s="21" t="s">
        <v>100</v>
      </c>
      <c r="B29" s="22">
        <v>3</v>
      </c>
      <c r="C29" s="23" t="s">
        <v>101</v>
      </c>
      <c r="D29" s="21">
        <v>78</v>
      </c>
      <c r="E29" s="24" t="s">
        <v>98</v>
      </c>
      <c r="F29" s="25" t="s">
        <v>101</v>
      </c>
      <c r="G29" s="21" t="s">
        <v>100</v>
      </c>
      <c r="H29" s="22">
        <v>3</v>
      </c>
      <c r="I29" s="30">
        <v>244260267</v>
      </c>
      <c r="J29" s="26">
        <v>0.627441</v>
      </c>
      <c r="K29" s="26">
        <v>0.142938</v>
      </c>
      <c r="L29" s="26">
        <v>0</v>
      </c>
      <c r="M29" s="26">
        <v>0</v>
      </c>
      <c r="N29" s="26">
        <v>0.770379</v>
      </c>
      <c r="O29" s="41">
        <v>1881730.56</v>
      </c>
    </row>
    <row r="30" spans="1:15" ht="12.75">
      <c r="A30" s="21" t="s">
        <v>100</v>
      </c>
      <c r="B30" s="22">
        <v>3</v>
      </c>
      <c r="C30" s="23" t="s">
        <v>101</v>
      </c>
      <c r="D30" s="21">
        <v>80</v>
      </c>
      <c r="E30" s="24" t="s">
        <v>99</v>
      </c>
      <c r="F30" s="25" t="s">
        <v>101</v>
      </c>
      <c r="G30" s="21" t="s">
        <v>100</v>
      </c>
      <c r="H30" s="22">
        <v>3</v>
      </c>
      <c r="I30" s="30">
        <v>55536649</v>
      </c>
      <c r="J30" s="26">
        <v>0.627441</v>
      </c>
      <c r="K30" s="26">
        <v>0.142938</v>
      </c>
      <c r="L30" s="26">
        <v>0</v>
      </c>
      <c r="M30" s="26">
        <v>0</v>
      </c>
      <c r="N30" s="26">
        <v>0.770379</v>
      </c>
      <c r="O30" s="41">
        <v>427842.78</v>
      </c>
    </row>
    <row r="31" spans="1:15" ht="12.75">
      <c r="A31" s="34"/>
      <c r="B31" s="35"/>
      <c r="C31" s="36"/>
      <c r="D31" s="34"/>
      <c r="E31" s="37"/>
      <c r="F31" s="64" t="s">
        <v>602</v>
      </c>
      <c r="G31" s="34"/>
      <c r="H31" s="35"/>
      <c r="I31" s="65">
        <f>SUM(I28:I30)</f>
        <v>699603986</v>
      </c>
      <c r="J31" s="39"/>
      <c r="K31" s="39"/>
      <c r="L31" s="39"/>
      <c r="M31" s="39"/>
      <c r="N31" s="39"/>
      <c r="O31" s="66">
        <f>SUM(O28:O30)</f>
        <v>5389603.330000001</v>
      </c>
    </row>
    <row r="32" spans="1:15" ht="12.75">
      <c r="A32" s="21"/>
      <c r="B32" s="22"/>
      <c r="C32" s="23"/>
      <c r="D32" s="21"/>
      <c r="E32" s="24"/>
      <c r="F32" s="53"/>
      <c r="G32" s="21"/>
      <c r="H32" s="22"/>
      <c r="I32" s="61"/>
      <c r="J32" s="26"/>
      <c r="K32" s="26"/>
      <c r="L32" s="26"/>
      <c r="M32" s="26"/>
      <c r="N32" s="26"/>
      <c r="O32" s="63"/>
    </row>
    <row r="33" spans="1:15" ht="12.75">
      <c r="A33" s="34" t="s">
        <v>102</v>
      </c>
      <c r="B33" s="35">
        <v>3</v>
      </c>
      <c r="C33" s="36" t="s">
        <v>103</v>
      </c>
      <c r="D33" s="34">
        <v>13</v>
      </c>
      <c r="E33" s="37" t="s">
        <v>104</v>
      </c>
      <c r="F33" s="38" t="s">
        <v>103</v>
      </c>
      <c r="G33" s="34" t="s">
        <v>102</v>
      </c>
      <c r="H33" s="35">
        <v>3</v>
      </c>
      <c r="I33" s="65">
        <v>654095979</v>
      </c>
      <c r="J33" s="39">
        <v>0.994633</v>
      </c>
      <c r="K33" s="39">
        <v>0.023172</v>
      </c>
      <c r="L33" s="39">
        <v>0</v>
      </c>
      <c r="M33" s="39">
        <v>0</v>
      </c>
      <c r="N33" s="39">
        <v>1.017805</v>
      </c>
      <c r="O33" s="66">
        <v>6657422.46</v>
      </c>
    </row>
    <row r="34" spans="1:15" ht="12.75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ht="12.75">
      <c r="A35" s="34" t="s">
        <v>105</v>
      </c>
      <c r="B35" s="35">
        <v>3</v>
      </c>
      <c r="C35" s="36" t="s">
        <v>106</v>
      </c>
      <c r="D35" s="34">
        <v>13</v>
      </c>
      <c r="E35" s="37" t="s">
        <v>104</v>
      </c>
      <c r="F35" s="38" t="s">
        <v>106</v>
      </c>
      <c r="G35" s="34" t="s">
        <v>105</v>
      </c>
      <c r="H35" s="35">
        <v>3</v>
      </c>
      <c r="I35" s="65">
        <v>313324535</v>
      </c>
      <c r="J35" s="39">
        <v>1.034677</v>
      </c>
      <c r="K35" s="39">
        <v>0.079009</v>
      </c>
      <c r="L35" s="39">
        <v>0</v>
      </c>
      <c r="M35" s="39">
        <v>0</v>
      </c>
      <c r="N35" s="39">
        <v>1.113686</v>
      </c>
      <c r="O35" s="66">
        <v>3489451.48</v>
      </c>
    </row>
    <row r="36" spans="1:15" ht="12.75">
      <c r="A36" s="21"/>
      <c r="B36" s="22"/>
      <c r="C36" s="23"/>
      <c r="D36" s="21"/>
      <c r="E36" s="24"/>
      <c r="F36" s="25"/>
      <c r="G36" s="21"/>
      <c r="H36" s="22"/>
      <c r="I36" s="30"/>
      <c r="J36" s="26"/>
      <c r="K36" s="26"/>
      <c r="L36" s="26"/>
      <c r="M36" s="26"/>
      <c r="N36" s="26"/>
      <c r="O36" s="41"/>
    </row>
    <row r="37" spans="1:15" ht="12.75">
      <c r="A37" s="21" t="s">
        <v>107</v>
      </c>
      <c r="B37" s="22">
        <v>3</v>
      </c>
      <c r="C37" s="23" t="s">
        <v>108</v>
      </c>
      <c r="D37" s="21">
        <v>13</v>
      </c>
      <c r="E37" s="24" t="s">
        <v>104</v>
      </c>
      <c r="F37" s="25" t="s">
        <v>108</v>
      </c>
      <c r="G37" s="21" t="s">
        <v>107</v>
      </c>
      <c r="H37" s="22">
        <v>3</v>
      </c>
      <c r="I37" s="30">
        <v>419186741</v>
      </c>
      <c r="J37" s="26">
        <v>0.995867</v>
      </c>
      <c r="K37" s="26">
        <v>0.077532</v>
      </c>
      <c r="L37" s="26">
        <v>0</v>
      </c>
      <c r="M37" s="26">
        <v>0</v>
      </c>
      <c r="N37" s="26">
        <v>1.073399</v>
      </c>
      <c r="O37" s="41">
        <v>4499546.8</v>
      </c>
    </row>
    <row r="38" spans="1:15" ht="12.75">
      <c r="A38" s="21" t="s">
        <v>107</v>
      </c>
      <c r="B38" s="22">
        <v>3</v>
      </c>
      <c r="C38" s="23" t="s">
        <v>108</v>
      </c>
      <c r="D38" s="21">
        <v>77</v>
      </c>
      <c r="E38" s="24" t="s">
        <v>109</v>
      </c>
      <c r="F38" s="25" t="s">
        <v>108</v>
      </c>
      <c r="G38" s="21" t="s">
        <v>107</v>
      </c>
      <c r="H38" s="22">
        <v>3</v>
      </c>
      <c r="I38" s="30">
        <v>3084221</v>
      </c>
      <c r="J38" s="26">
        <v>0.995867</v>
      </c>
      <c r="K38" s="26">
        <v>0.077532</v>
      </c>
      <c r="L38" s="26">
        <v>0</v>
      </c>
      <c r="M38" s="26">
        <v>0</v>
      </c>
      <c r="N38" s="26">
        <v>1.073399</v>
      </c>
      <c r="O38" s="41">
        <v>33106.13</v>
      </c>
    </row>
    <row r="39" spans="1:15" ht="12.75">
      <c r="A39" s="34"/>
      <c r="B39" s="35"/>
      <c r="C39" s="36"/>
      <c r="D39" s="34"/>
      <c r="E39" s="37"/>
      <c r="F39" s="64" t="s">
        <v>602</v>
      </c>
      <c r="G39" s="34"/>
      <c r="H39" s="35"/>
      <c r="I39" s="65">
        <f>SUM(I37:I38)</f>
        <v>422270962</v>
      </c>
      <c r="J39" s="39"/>
      <c r="K39" s="39"/>
      <c r="L39" s="39"/>
      <c r="M39" s="39"/>
      <c r="N39" s="39"/>
      <c r="O39" s="66">
        <f>SUM(O37:O38)</f>
        <v>4532652.93</v>
      </c>
    </row>
    <row r="40" spans="1:15" ht="12.75">
      <c r="A40" s="21" t="s">
        <v>110</v>
      </c>
      <c r="B40" s="22">
        <v>3</v>
      </c>
      <c r="C40" s="23" t="s">
        <v>111</v>
      </c>
      <c r="D40" s="21">
        <v>13</v>
      </c>
      <c r="E40" s="24" t="s">
        <v>104</v>
      </c>
      <c r="F40" s="25" t="s">
        <v>111</v>
      </c>
      <c r="G40" s="21" t="s">
        <v>110</v>
      </c>
      <c r="H40" s="22">
        <v>3</v>
      </c>
      <c r="I40" s="30">
        <v>593658082</v>
      </c>
      <c r="J40" s="26">
        <v>1.05958</v>
      </c>
      <c r="K40" s="26">
        <v>0.046564</v>
      </c>
      <c r="L40" s="26">
        <v>0</v>
      </c>
      <c r="M40" s="26">
        <v>0</v>
      </c>
      <c r="N40" s="26">
        <v>1.106144</v>
      </c>
      <c r="O40" s="41">
        <v>6566713.36</v>
      </c>
    </row>
    <row r="41" spans="1:15" ht="12.75">
      <c r="A41" s="21" t="s">
        <v>110</v>
      </c>
      <c r="B41" s="22">
        <v>3</v>
      </c>
      <c r="C41" s="23" t="s">
        <v>111</v>
      </c>
      <c r="D41" s="21">
        <v>66</v>
      </c>
      <c r="E41" s="24" t="s">
        <v>112</v>
      </c>
      <c r="F41" s="25" t="s">
        <v>111</v>
      </c>
      <c r="G41" s="21" t="s">
        <v>110</v>
      </c>
      <c r="H41" s="22">
        <v>3</v>
      </c>
      <c r="I41" s="30">
        <v>12342389</v>
      </c>
      <c r="J41" s="26">
        <v>1.05958</v>
      </c>
      <c r="K41" s="26">
        <v>0.046564</v>
      </c>
      <c r="L41" s="26">
        <v>0</v>
      </c>
      <c r="M41" s="26">
        <v>0</v>
      </c>
      <c r="N41" s="26">
        <v>1.106144</v>
      </c>
      <c r="O41" s="41">
        <v>136524.57</v>
      </c>
    </row>
    <row r="42" spans="1:15" ht="12.75">
      <c r="A42" s="34"/>
      <c r="B42" s="35"/>
      <c r="C42" s="36"/>
      <c r="D42" s="34"/>
      <c r="E42" s="37"/>
      <c r="F42" s="64" t="s">
        <v>602</v>
      </c>
      <c r="G42" s="34"/>
      <c r="H42" s="35"/>
      <c r="I42" s="65">
        <f>SUM(I40:I41)</f>
        <v>606000471</v>
      </c>
      <c r="J42" s="39"/>
      <c r="K42" s="39"/>
      <c r="L42" s="39"/>
      <c r="M42" s="39"/>
      <c r="N42" s="39"/>
      <c r="O42" s="66">
        <f>SUM(O40:O41)</f>
        <v>6703237.930000001</v>
      </c>
    </row>
    <row r="43" spans="1:15" ht="12.75">
      <c r="A43" s="21" t="s">
        <v>113</v>
      </c>
      <c r="B43" s="22">
        <v>3</v>
      </c>
      <c r="C43" s="23" t="s">
        <v>114</v>
      </c>
      <c r="D43" s="21">
        <v>13</v>
      </c>
      <c r="E43" s="24" t="s">
        <v>104</v>
      </c>
      <c r="F43" s="25" t="s">
        <v>114</v>
      </c>
      <c r="G43" s="21" t="s">
        <v>113</v>
      </c>
      <c r="H43" s="22">
        <v>3</v>
      </c>
      <c r="I43" s="30">
        <v>348100258</v>
      </c>
      <c r="J43" s="26">
        <v>0.950936</v>
      </c>
      <c r="K43" s="26">
        <v>0.019816</v>
      </c>
      <c r="L43" s="26">
        <v>0</v>
      </c>
      <c r="M43" s="26">
        <v>0</v>
      </c>
      <c r="N43" s="26">
        <v>0.970752</v>
      </c>
      <c r="O43" s="41">
        <v>3379190</v>
      </c>
    </row>
    <row r="44" spans="1:15" ht="12.75">
      <c r="A44" s="21" t="s">
        <v>113</v>
      </c>
      <c r="B44" s="22">
        <v>3</v>
      </c>
      <c r="C44" s="23" t="s">
        <v>114</v>
      </c>
      <c r="D44" s="21">
        <v>66</v>
      </c>
      <c r="E44" s="24" t="s">
        <v>112</v>
      </c>
      <c r="F44" s="25" t="s">
        <v>114</v>
      </c>
      <c r="G44" s="21" t="s">
        <v>113</v>
      </c>
      <c r="H44" s="22">
        <v>3</v>
      </c>
      <c r="I44" s="30">
        <v>10363758</v>
      </c>
      <c r="J44" s="26">
        <v>0.950936</v>
      </c>
      <c r="K44" s="26">
        <v>0.019816</v>
      </c>
      <c r="L44" s="26">
        <v>0</v>
      </c>
      <c r="M44" s="26">
        <v>0</v>
      </c>
      <c r="N44" s="26">
        <v>0.970752</v>
      </c>
      <c r="O44" s="41">
        <v>100606.39</v>
      </c>
    </row>
    <row r="45" spans="1:15" ht="12.75">
      <c r="A45" s="34"/>
      <c r="B45" s="35"/>
      <c r="C45" s="36"/>
      <c r="D45" s="34"/>
      <c r="E45" s="37"/>
      <c r="F45" s="64" t="s">
        <v>602</v>
      </c>
      <c r="G45" s="34"/>
      <c r="H45" s="35"/>
      <c r="I45" s="65">
        <f>SUM(I43:I44)</f>
        <v>358464016</v>
      </c>
      <c r="J45" s="39"/>
      <c r="K45" s="39"/>
      <c r="L45" s="39"/>
      <c r="M45" s="39"/>
      <c r="N45" s="39"/>
      <c r="O45" s="66">
        <f>SUM(O43:O44)</f>
        <v>3479796.39</v>
      </c>
    </row>
    <row r="46" spans="1:15" ht="12.75">
      <c r="A46" s="21" t="s">
        <v>115</v>
      </c>
      <c r="B46" s="22">
        <v>3</v>
      </c>
      <c r="C46" s="23" t="s">
        <v>116</v>
      </c>
      <c r="D46" s="21">
        <v>14</v>
      </c>
      <c r="E46" s="24" t="s">
        <v>117</v>
      </c>
      <c r="F46" s="25" t="s">
        <v>116</v>
      </c>
      <c r="G46" s="21" t="s">
        <v>115</v>
      </c>
      <c r="H46" s="22">
        <v>3</v>
      </c>
      <c r="I46" s="30">
        <v>659751071</v>
      </c>
      <c r="J46" s="26">
        <v>0.576922</v>
      </c>
      <c r="K46" s="26">
        <v>0.106295</v>
      </c>
      <c r="L46" s="26">
        <v>0</v>
      </c>
      <c r="M46" s="26">
        <v>0.015262</v>
      </c>
      <c r="N46" s="26">
        <v>0.698479</v>
      </c>
      <c r="O46" s="41">
        <v>4608222.69</v>
      </c>
    </row>
    <row r="47" spans="1:15" ht="12.75">
      <c r="A47" s="21" t="s">
        <v>115</v>
      </c>
      <c r="B47" s="22">
        <v>3</v>
      </c>
      <c r="C47" s="23" t="s">
        <v>116</v>
      </c>
      <c r="D47" s="21">
        <v>26</v>
      </c>
      <c r="E47" s="24" t="s">
        <v>118</v>
      </c>
      <c r="F47" s="25" t="s">
        <v>116</v>
      </c>
      <c r="G47" s="21" t="s">
        <v>115</v>
      </c>
      <c r="H47" s="22">
        <v>3</v>
      </c>
      <c r="I47" s="30">
        <v>2629644</v>
      </c>
      <c r="J47" s="26">
        <v>0.576922</v>
      </c>
      <c r="K47" s="26">
        <v>0.106295</v>
      </c>
      <c r="L47" s="26">
        <v>0</v>
      </c>
      <c r="M47" s="26">
        <v>0.015262</v>
      </c>
      <c r="N47" s="26">
        <v>0.698479</v>
      </c>
      <c r="O47" s="41">
        <v>18367.51</v>
      </c>
    </row>
    <row r="48" spans="1:15" ht="12.75">
      <c r="A48" s="34"/>
      <c r="B48" s="35"/>
      <c r="C48" s="36"/>
      <c r="D48" s="34"/>
      <c r="E48" s="37"/>
      <c r="F48" s="64" t="s">
        <v>602</v>
      </c>
      <c r="G48" s="34"/>
      <c r="H48" s="35"/>
      <c r="I48" s="65">
        <f>SUM(I46:I47)</f>
        <v>662380715</v>
      </c>
      <c r="J48" s="39"/>
      <c r="K48" s="39"/>
      <c r="L48" s="39"/>
      <c r="M48" s="39"/>
      <c r="N48" s="39"/>
      <c r="O48" s="95">
        <f>SUM(O46:O47)</f>
        <v>4626590.2</v>
      </c>
    </row>
    <row r="49" ht="12.75">
      <c r="A49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53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F1">
      <selection activeCell="O4" sqref="O4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8515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ht="12.75">
      <c r="A4" s="21" t="s">
        <v>119</v>
      </c>
      <c r="B4" s="22">
        <v>3</v>
      </c>
      <c r="C4" s="23" t="s">
        <v>120</v>
      </c>
      <c r="D4" s="21">
        <v>14</v>
      </c>
      <c r="E4" s="24" t="s">
        <v>117</v>
      </c>
      <c r="F4" s="25" t="s">
        <v>120</v>
      </c>
      <c r="G4" s="21" t="s">
        <v>119</v>
      </c>
      <c r="H4" s="22">
        <v>3</v>
      </c>
      <c r="I4" s="30">
        <v>317423455</v>
      </c>
      <c r="J4" s="26">
        <v>0.624578</v>
      </c>
      <c r="K4" s="26">
        <v>0.022383</v>
      </c>
      <c r="L4" s="26">
        <v>0</v>
      </c>
      <c r="M4" s="26">
        <v>0</v>
      </c>
      <c r="N4" s="26">
        <v>0.646961</v>
      </c>
      <c r="O4" s="96">
        <v>2053605.87</v>
      </c>
    </row>
    <row r="5" spans="1:15" ht="12.75">
      <c r="A5" s="21" t="s">
        <v>119</v>
      </c>
      <c r="B5" s="22">
        <v>3</v>
      </c>
      <c r="C5" s="23" t="s">
        <v>120</v>
      </c>
      <c r="D5" s="21">
        <v>70</v>
      </c>
      <c r="E5" s="24" t="s">
        <v>21</v>
      </c>
      <c r="F5" s="25" t="s">
        <v>120</v>
      </c>
      <c r="G5" s="21" t="s">
        <v>119</v>
      </c>
      <c r="H5" s="22">
        <v>3</v>
      </c>
      <c r="I5" s="30">
        <v>111565931</v>
      </c>
      <c r="J5" s="26">
        <v>0.624578</v>
      </c>
      <c r="K5" s="26">
        <v>0.022383</v>
      </c>
      <c r="L5" s="26">
        <v>0</v>
      </c>
      <c r="M5" s="26">
        <v>0</v>
      </c>
      <c r="N5" s="26">
        <v>0.646961</v>
      </c>
      <c r="O5" s="41">
        <v>721788.06</v>
      </c>
    </row>
    <row r="6" spans="1:15" ht="12.75">
      <c r="A6" s="21" t="s">
        <v>119</v>
      </c>
      <c r="B6" s="22">
        <v>3</v>
      </c>
      <c r="C6" s="23" t="s">
        <v>120</v>
      </c>
      <c r="D6" s="21">
        <v>90</v>
      </c>
      <c r="E6" s="24" t="s">
        <v>121</v>
      </c>
      <c r="F6" s="25" t="s">
        <v>120</v>
      </c>
      <c r="G6" s="21" t="s">
        <v>119</v>
      </c>
      <c r="H6" s="22">
        <v>3</v>
      </c>
      <c r="I6" s="30">
        <v>107231548</v>
      </c>
      <c r="J6" s="26">
        <v>0.624578</v>
      </c>
      <c r="K6" s="26">
        <v>0.022383</v>
      </c>
      <c r="L6" s="26">
        <v>0</v>
      </c>
      <c r="M6" s="26">
        <v>0</v>
      </c>
      <c r="N6" s="26">
        <v>0.646961</v>
      </c>
      <c r="O6" s="41">
        <v>693746.22</v>
      </c>
    </row>
    <row r="7" spans="1:15" ht="12.75">
      <c r="A7" s="34"/>
      <c r="B7" s="35"/>
      <c r="C7" s="36"/>
      <c r="D7" s="34"/>
      <c r="E7" s="37"/>
      <c r="F7" s="64" t="s">
        <v>602</v>
      </c>
      <c r="G7" s="34"/>
      <c r="H7" s="35"/>
      <c r="I7" s="65">
        <f>SUM(I4:I6)</f>
        <v>536220934</v>
      </c>
      <c r="J7" s="39"/>
      <c r="K7" s="39"/>
      <c r="L7" s="39"/>
      <c r="M7" s="39"/>
      <c r="N7" s="39"/>
      <c r="O7" s="66">
        <f>SUM(O4:O6)</f>
        <v>3469140.1500000004</v>
      </c>
    </row>
    <row r="8" spans="1:15" ht="12.75">
      <c r="A8" s="21" t="s">
        <v>122</v>
      </c>
      <c r="B8" s="22">
        <v>3</v>
      </c>
      <c r="C8" s="23" t="s">
        <v>123</v>
      </c>
      <c r="D8" s="21">
        <v>14</v>
      </c>
      <c r="E8" s="24" t="s">
        <v>117</v>
      </c>
      <c r="F8" s="25" t="s">
        <v>123</v>
      </c>
      <c r="G8" s="21" t="s">
        <v>122</v>
      </c>
      <c r="H8" s="22">
        <v>3</v>
      </c>
      <c r="I8" s="30">
        <v>354859638</v>
      </c>
      <c r="J8" s="26">
        <v>0.728622</v>
      </c>
      <c r="K8" s="26">
        <v>0.017966</v>
      </c>
      <c r="L8" s="26">
        <v>0</v>
      </c>
      <c r="M8" s="26">
        <v>0</v>
      </c>
      <c r="N8" s="26">
        <v>0.746588</v>
      </c>
      <c r="O8" s="41">
        <v>2649339.4</v>
      </c>
    </row>
    <row r="9" spans="1:15" ht="12.75">
      <c r="A9" s="21" t="s">
        <v>122</v>
      </c>
      <c r="B9" s="22">
        <v>3</v>
      </c>
      <c r="C9" s="23" t="s">
        <v>123</v>
      </c>
      <c r="D9" s="21">
        <v>26</v>
      </c>
      <c r="E9" s="24" t="s">
        <v>118</v>
      </c>
      <c r="F9" s="25" t="s">
        <v>123</v>
      </c>
      <c r="G9" s="21" t="s">
        <v>122</v>
      </c>
      <c r="H9" s="22">
        <v>3</v>
      </c>
      <c r="I9" s="30">
        <v>134304633</v>
      </c>
      <c r="J9" s="26">
        <v>0.728622</v>
      </c>
      <c r="K9" s="26">
        <v>0.017966</v>
      </c>
      <c r="L9" s="26">
        <v>0</v>
      </c>
      <c r="M9" s="26">
        <v>0</v>
      </c>
      <c r="N9" s="26">
        <v>0.746588</v>
      </c>
      <c r="O9" s="41">
        <v>1002702.28</v>
      </c>
    </row>
    <row r="10" spans="1:15" ht="12.75">
      <c r="A10" s="21" t="s">
        <v>122</v>
      </c>
      <c r="B10" s="22">
        <v>3</v>
      </c>
      <c r="C10" s="23" t="s">
        <v>123</v>
      </c>
      <c r="D10" s="21">
        <v>90</v>
      </c>
      <c r="E10" s="24" t="s">
        <v>121</v>
      </c>
      <c r="F10" s="25" t="s">
        <v>123</v>
      </c>
      <c r="G10" s="21" t="s">
        <v>122</v>
      </c>
      <c r="H10" s="22">
        <v>3</v>
      </c>
      <c r="I10" s="30">
        <v>16781165</v>
      </c>
      <c r="J10" s="26">
        <v>0.728622</v>
      </c>
      <c r="K10" s="26">
        <v>0.017966</v>
      </c>
      <c r="L10" s="26">
        <v>0</v>
      </c>
      <c r="M10" s="26">
        <v>0</v>
      </c>
      <c r="N10" s="26">
        <v>0.746588</v>
      </c>
      <c r="O10" s="41">
        <v>125286.2</v>
      </c>
    </row>
    <row r="11" spans="1:15" ht="12.75">
      <c r="A11" s="34"/>
      <c r="B11" s="35"/>
      <c r="C11" s="36"/>
      <c r="D11" s="34"/>
      <c r="E11" s="37"/>
      <c r="F11" s="64" t="s">
        <v>602</v>
      </c>
      <c r="G11" s="34"/>
      <c r="H11" s="35"/>
      <c r="I11" s="65">
        <f>SUM(I8:I10)</f>
        <v>505945436</v>
      </c>
      <c r="J11" s="39"/>
      <c r="K11" s="39"/>
      <c r="L11" s="39"/>
      <c r="M11" s="39"/>
      <c r="N11" s="39"/>
      <c r="O11" s="66">
        <f>SUM(O8:O10)</f>
        <v>3777327.88</v>
      </c>
    </row>
    <row r="12" spans="1:15" ht="12.75">
      <c r="A12" s="21" t="s">
        <v>124</v>
      </c>
      <c r="B12" s="22">
        <v>3</v>
      </c>
      <c r="C12" s="23" t="s">
        <v>125</v>
      </c>
      <c r="D12" s="21">
        <v>14</v>
      </c>
      <c r="E12" s="24" t="s">
        <v>117</v>
      </c>
      <c r="F12" s="25" t="s">
        <v>125</v>
      </c>
      <c r="G12" s="21" t="s">
        <v>124</v>
      </c>
      <c r="H12" s="22">
        <v>3</v>
      </c>
      <c r="I12" s="30">
        <v>124667009</v>
      </c>
      <c r="J12" s="26">
        <v>0.974227</v>
      </c>
      <c r="K12" s="26">
        <v>0.083679</v>
      </c>
      <c r="L12" s="26">
        <v>0</v>
      </c>
      <c r="M12" s="26">
        <v>0</v>
      </c>
      <c r="N12" s="26">
        <v>1.057906</v>
      </c>
      <c r="O12" s="41">
        <v>1318859.92</v>
      </c>
    </row>
    <row r="13" spans="1:15" ht="12.75">
      <c r="A13" s="21" t="s">
        <v>124</v>
      </c>
      <c r="B13" s="22">
        <v>3</v>
      </c>
      <c r="C13" s="23" t="s">
        <v>125</v>
      </c>
      <c r="D13" s="21">
        <v>26</v>
      </c>
      <c r="E13" s="24" t="s">
        <v>118</v>
      </c>
      <c r="F13" s="25" t="s">
        <v>125</v>
      </c>
      <c r="G13" s="21" t="s">
        <v>124</v>
      </c>
      <c r="H13" s="22">
        <v>3</v>
      </c>
      <c r="I13" s="30">
        <v>1572380</v>
      </c>
      <c r="J13" s="26">
        <v>0.974227</v>
      </c>
      <c r="K13" s="26">
        <v>0.083679</v>
      </c>
      <c r="L13" s="26">
        <v>0</v>
      </c>
      <c r="M13" s="26">
        <v>0</v>
      </c>
      <c r="N13" s="26">
        <v>1.057906</v>
      </c>
      <c r="O13" s="41">
        <v>16634.3</v>
      </c>
    </row>
    <row r="14" spans="1:15" ht="12.75">
      <c r="A14" s="34"/>
      <c r="B14" s="35"/>
      <c r="C14" s="36"/>
      <c r="D14" s="34"/>
      <c r="E14" s="37"/>
      <c r="F14" s="64" t="s">
        <v>602</v>
      </c>
      <c r="G14" s="34"/>
      <c r="H14" s="35"/>
      <c r="I14" s="65">
        <f>SUM(I12:I13)</f>
        <v>126239389</v>
      </c>
      <c r="J14" s="39"/>
      <c r="K14" s="39"/>
      <c r="L14" s="39"/>
      <c r="M14" s="39"/>
      <c r="N14" s="39"/>
      <c r="O14" s="66">
        <f>SUM(O12:O13)</f>
        <v>1335494.22</v>
      </c>
    </row>
    <row r="15" spans="1:15" ht="12.75">
      <c r="A15" s="21"/>
      <c r="B15" s="22"/>
      <c r="C15" s="23"/>
      <c r="D15" s="21"/>
      <c r="E15" s="24"/>
      <c r="F15" s="53"/>
      <c r="G15" s="21"/>
      <c r="H15" s="22"/>
      <c r="I15" s="61"/>
      <c r="J15" s="26"/>
      <c r="K15" s="26"/>
      <c r="L15" s="26"/>
      <c r="M15" s="26"/>
      <c r="N15" s="26"/>
      <c r="O15" s="63"/>
    </row>
    <row r="16" spans="1:15" ht="12.75">
      <c r="A16" s="34" t="s">
        <v>126</v>
      </c>
      <c r="B16" s="35">
        <v>3</v>
      </c>
      <c r="C16" s="36" t="s">
        <v>127</v>
      </c>
      <c r="D16" s="34">
        <v>14</v>
      </c>
      <c r="E16" s="37" t="s">
        <v>117</v>
      </c>
      <c r="F16" s="38" t="s">
        <v>127</v>
      </c>
      <c r="G16" s="34" t="s">
        <v>126</v>
      </c>
      <c r="H16" s="35">
        <v>3</v>
      </c>
      <c r="I16" s="65">
        <v>282706285</v>
      </c>
      <c r="J16" s="39">
        <v>0.685576</v>
      </c>
      <c r="K16" s="39">
        <v>0.013344</v>
      </c>
      <c r="L16" s="39">
        <v>0</v>
      </c>
      <c r="M16" s="39">
        <v>0</v>
      </c>
      <c r="N16" s="39">
        <v>0.69892</v>
      </c>
      <c r="O16" s="66">
        <v>1975890.7</v>
      </c>
    </row>
    <row r="17" spans="1:15" ht="12.75">
      <c r="A17" s="21" t="s">
        <v>587</v>
      </c>
      <c r="B17" s="22">
        <v>3</v>
      </c>
      <c r="C17" s="23" t="s">
        <v>588</v>
      </c>
      <c r="D17" s="21">
        <v>15</v>
      </c>
      <c r="E17" s="24" t="s">
        <v>128</v>
      </c>
      <c r="F17" s="25" t="s">
        <v>588</v>
      </c>
      <c r="G17" s="21" t="s">
        <v>587</v>
      </c>
      <c r="H17" s="22">
        <v>3</v>
      </c>
      <c r="I17" s="30">
        <v>760929155</v>
      </c>
      <c r="J17" s="26">
        <v>0.764957</v>
      </c>
      <c r="K17" s="26">
        <v>0.051686</v>
      </c>
      <c r="L17" s="26">
        <v>0</v>
      </c>
      <c r="M17" s="26">
        <v>0</v>
      </c>
      <c r="N17" s="26">
        <v>0.816643</v>
      </c>
      <c r="O17" s="41">
        <v>6214074.57</v>
      </c>
    </row>
    <row r="18" spans="1:15" ht="12.75">
      <c r="A18" s="21" t="s">
        <v>587</v>
      </c>
      <c r="B18" s="22">
        <v>3</v>
      </c>
      <c r="C18" s="23" t="s">
        <v>588</v>
      </c>
      <c r="D18" s="21">
        <v>29</v>
      </c>
      <c r="E18" s="24" t="s">
        <v>129</v>
      </c>
      <c r="F18" s="25" t="s">
        <v>588</v>
      </c>
      <c r="G18" s="21" t="s">
        <v>587</v>
      </c>
      <c r="H18" s="22">
        <v>3</v>
      </c>
      <c r="I18" s="30">
        <v>40173506</v>
      </c>
      <c r="J18" s="26">
        <v>0.764957</v>
      </c>
      <c r="K18" s="26">
        <v>0.051686</v>
      </c>
      <c r="L18" s="26">
        <v>0</v>
      </c>
      <c r="M18" s="26">
        <v>0</v>
      </c>
      <c r="N18" s="26">
        <v>0.816643</v>
      </c>
      <c r="O18" s="41">
        <v>328074.03</v>
      </c>
    </row>
    <row r="19" spans="1:15" ht="12.75">
      <c r="A19" s="34"/>
      <c r="B19" s="35"/>
      <c r="C19" s="36"/>
      <c r="D19" s="34"/>
      <c r="E19" s="37"/>
      <c r="F19" s="64" t="s">
        <v>602</v>
      </c>
      <c r="G19" s="34"/>
      <c r="H19" s="35"/>
      <c r="I19" s="65">
        <f>SUM(I17:I18)</f>
        <v>801102661</v>
      </c>
      <c r="J19" s="39"/>
      <c r="K19" s="39"/>
      <c r="L19" s="39"/>
      <c r="M19" s="39"/>
      <c r="N19" s="39"/>
      <c r="O19" s="66">
        <f>SUM(O17:O18)</f>
        <v>6542148.600000001</v>
      </c>
    </row>
    <row r="20" spans="1:15" ht="12.75">
      <c r="A20" s="21" t="s">
        <v>130</v>
      </c>
      <c r="B20" s="22">
        <v>3</v>
      </c>
      <c r="C20" s="23" t="s">
        <v>131</v>
      </c>
      <c r="D20" s="21">
        <v>15</v>
      </c>
      <c r="E20" s="24" t="s">
        <v>128</v>
      </c>
      <c r="F20" s="25" t="s">
        <v>131</v>
      </c>
      <c r="G20" s="21" t="s">
        <v>130</v>
      </c>
      <c r="H20" s="22">
        <v>3</v>
      </c>
      <c r="I20" s="30">
        <v>89626707</v>
      </c>
      <c r="J20" s="26">
        <v>1.02</v>
      </c>
      <c r="K20" s="26">
        <v>0.02</v>
      </c>
      <c r="L20" s="26">
        <v>0</v>
      </c>
      <c r="M20" s="26">
        <v>0</v>
      </c>
      <c r="N20" s="26">
        <v>1.04</v>
      </c>
      <c r="O20" s="41">
        <v>932117.71</v>
      </c>
    </row>
    <row r="21" spans="1:15" ht="12.75">
      <c r="A21" s="21" t="s">
        <v>130</v>
      </c>
      <c r="B21" s="22">
        <v>3</v>
      </c>
      <c r="C21" s="23" t="s">
        <v>131</v>
      </c>
      <c r="D21" s="21">
        <v>29</v>
      </c>
      <c r="E21" s="24" t="s">
        <v>129</v>
      </c>
      <c r="F21" s="25" t="s">
        <v>131</v>
      </c>
      <c r="G21" s="21" t="s">
        <v>130</v>
      </c>
      <c r="H21" s="22">
        <v>3</v>
      </c>
      <c r="I21" s="30">
        <v>47977986</v>
      </c>
      <c r="J21" s="26">
        <v>1.02</v>
      </c>
      <c r="K21" s="26">
        <v>0.02</v>
      </c>
      <c r="L21" s="26">
        <v>0</v>
      </c>
      <c r="M21" s="26">
        <v>0</v>
      </c>
      <c r="N21" s="26">
        <v>1.04</v>
      </c>
      <c r="O21" s="41">
        <v>498971.08</v>
      </c>
    </row>
    <row r="22" spans="1:15" ht="12.75">
      <c r="A22" s="21" t="s">
        <v>130</v>
      </c>
      <c r="B22" s="22">
        <v>3</v>
      </c>
      <c r="C22" s="23" t="s">
        <v>131</v>
      </c>
      <c r="D22" s="21">
        <v>43</v>
      </c>
      <c r="E22" s="24" t="s">
        <v>132</v>
      </c>
      <c r="F22" s="25" t="s">
        <v>131</v>
      </c>
      <c r="G22" s="21" t="s">
        <v>130</v>
      </c>
      <c r="H22" s="22">
        <v>3</v>
      </c>
      <c r="I22" s="30">
        <v>91325120</v>
      </c>
      <c r="J22" s="26">
        <v>1.02</v>
      </c>
      <c r="K22" s="26">
        <v>0.02</v>
      </c>
      <c r="L22" s="26">
        <v>0</v>
      </c>
      <c r="M22" s="26">
        <v>0</v>
      </c>
      <c r="N22" s="26">
        <v>1.04</v>
      </c>
      <c r="O22" s="41">
        <v>949781.34</v>
      </c>
    </row>
    <row r="23" spans="1:15" ht="12.75">
      <c r="A23" s="21" t="s">
        <v>130</v>
      </c>
      <c r="B23" s="22">
        <v>3</v>
      </c>
      <c r="C23" s="23" t="s">
        <v>131</v>
      </c>
      <c r="D23" s="21">
        <v>44</v>
      </c>
      <c r="E23" s="24" t="s">
        <v>133</v>
      </c>
      <c r="F23" s="25" t="s">
        <v>131</v>
      </c>
      <c r="G23" s="21" t="s">
        <v>130</v>
      </c>
      <c r="H23" s="22">
        <v>3</v>
      </c>
      <c r="I23" s="30">
        <v>77362558</v>
      </c>
      <c r="J23" s="26">
        <v>1.02</v>
      </c>
      <c r="K23" s="26">
        <v>0.02</v>
      </c>
      <c r="L23" s="26">
        <v>0</v>
      </c>
      <c r="M23" s="26">
        <v>0</v>
      </c>
      <c r="N23" s="26">
        <v>1.04</v>
      </c>
      <c r="O23" s="41">
        <v>804570.96</v>
      </c>
    </row>
    <row r="24" spans="1:15" ht="12.75">
      <c r="A24" s="34"/>
      <c r="B24" s="35"/>
      <c r="C24" s="36"/>
      <c r="D24" s="34"/>
      <c r="E24" s="37"/>
      <c r="F24" s="64" t="s">
        <v>602</v>
      </c>
      <c r="G24" s="34"/>
      <c r="H24" s="35"/>
      <c r="I24" s="65">
        <f>SUM(I20:I23)</f>
        <v>306292371</v>
      </c>
      <c r="J24" s="39"/>
      <c r="K24" s="39"/>
      <c r="L24" s="39"/>
      <c r="M24" s="39"/>
      <c r="N24" s="39"/>
      <c r="O24" s="66">
        <f>SUM(O20:O23)</f>
        <v>3185441.09</v>
      </c>
    </row>
    <row r="25" spans="1:15" ht="12.75">
      <c r="A25" s="21" t="s">
        <v>134</v>
      </c>
      <c r="B25" s="22">
        <v>3</v>
      </c>
      <c r="C25" s="23" t="s">
        <v>135</v>
      </c>
      <c r="D25" s="21">
        <v>9</v>
      </c>
      <c r="E25" s="24" t="s">
        <v>41</v>
      </c>
      <c r="F25" s="25" t="s">
        <v>135</v>
      </c>
      <c r="G25" s="21" t="s">
        <v>134</v>
      </c>
      <c r="H25" s="22">
        <v>3</v>
      </c>
      <c r="I25" s="30">
        <v>711190</v>
      </c>
      <c r="J25" s="26">
        <v>0.886582</v>
      </c>
      <c r="K25" s="26">
        <v>0.007579</v>
      </c>
      <c r="L25" s="26">
        <v>0</v>
      </c>
      <c r="M25" s="26">
        <v>0</v>
      </c>
      <c r="N25" s="26">
        <v>0.894161</v>
      </c>
      <c r="O25" s="41">
        <v>6359.19</v>
      </c>
    </row>
    <row r="26" spans="1:15" ht="12.75">
      <c r="A26" s="21" t="s">
        <v>134</v>
      </c>
      <c r="B26" s="22">
        <v>3</v>
      </c>
      <c r="C26" s="23" t="s">
        <v>135</v>
      </c>
      <c r="D26" s="21">
        <v>16</v>
      </c>
      <c r="E26" s="24" t="s">
        <v>136</v>
      </c>
      <c r="F26" s="25" t="s">
        <v>135</v>
      </c>
      <c r="G26" s="21" t="s">
        <v>134</v>
      </c>
      <c r="H26" s="22">
        <v>3</v>
      </c>
      <c r="I26" s="30">
        <v>832213068</v>
      </c>
      <c r="J26" s="26">
        <v>0.886582</v>
      </c>
      <c r="K26" s="26">
        <v>0.007579</v>
      </c>
      <c r="L26" s="26">
        <v>0</v>
      </c>
      <c r="M26" s="26">
        <v>0</v>
      </c>
      <c r="N26" s="26">
        <v>0.894161</v>
      </c>
      <c r="O26" s="41">
        <v>7441325.75</v>
      </c>
    </row>
    <row r="27" spans="1:15" ht="12.75">
      <c r="A27" s="34"/>
      <c r="B27" s="35"/>
      <c r="C27" s="36"/>
      <c r="D27" s="34"/>
      <c r="E27" s="37"/>
      <c r="F27" s="64" t="s">
        <v>602</v>
      </c>
      <c r="G27" s="34"/>
      <c r="H27" s="35"/>
      <c r="I27" s="65">
        <f>SUM(I25:I26)</f>
        <v>832924258</v>
      </c>
      <c r="J27" s="39"/>
      <c r="K27" s="39"/>
      <c r="L27" s="39"/>
      <c r="M27" s="39"/>
      <c r="N27" s="39"/>
      <c r="O27" s="66">
        <f>SUM(O25:O26)</f>
        <v>7447684.94</v>
      </c>
    </row>
    <row r="28" spans="1:15" ht="12.75">
      <c r="A28" s="43"/>
      <c r="B28" s="44"/>
      <c r="C28" s="45"/>
      <c r="D28" s="43"/>
      <c r="E28" s="46"/>
      <c r="F28" s="47"/>
      <c r="G28" s="43"/>
      <c r="H28" s="44"/>
      <c r="I28" s="68"/>
      <c r="J28" s="49"/>
      <c r="K28" s="49"/>
      <c r="L28" s="49"/>
      <c r="M28" s="49"/>
      <c r="N28" s="49"/>
      <c r="O28" s="69"/>
    </row>
    <row r="29" spans="1:15" ht="12.75">
      <c r="A29" s="34" t="s">
        <v>137</v>
      </c>
      <c r="B29" s="35">
        <v>2</v>
      </c>
      <c r="C29" s="36" t="s">
        <v>138</v>
      </c>
      <c r="D29" s="34">
        <v>16</v>
      </c>
      <c r="E29" s="37" t="s">
        <v>136</v>
      </c>
      <c r="F29" s="38" t="s">
        <v>138</v>
      </c>
      <c r="G29" s="34" t="s">
        <v>137</v>
      </c>
      <c r="H29" s="35">
        <v>2</v>
      </c>
      <c r="I29" s="65">
        <v>111623693</v>
      </c>
      <c r="J29" s="39">
        <v>0.950176</v>
      </c>
      <c r="K29" s="39">
        <v>0.018099</v>
      </c>
      <c r="L29" s="39">
        <v>0</v>
      </c>
      <c r="M29" s="39">
        <v>0</v>
      </c>
      <c r="N29" s="39">
        <v>0.968275</v>
      </c>
      <c r="O29" s="66">
        <v>1080824.58</v>
      </c>
    </row>
    <row r="30" spans="1:15" ht="12.75">
      <c r="A30" s="21"/>
      <c r="B30" s="22"/>
      <c r="C30" s="23"/>
      <c r="D30" s="21"/>
      <c r="E30" s="24"/>
      <c r="F30" s="25"/>
      <c r="G30" s="21"/>
      <c r="H30" s="22"/>
      <c r="I30" s="61"/>
      <c r="J30" s="26"/>
      <c r="K30" s="26"/>
      <c r="L30" s="86" t="s">
        <v>634</v>
      </c>
      <c r="M30" s="26"/>
      <c r="N30" s="26"/>
      <c r="O30" s="63"/>
    </row>
    <row r="31" spans="1:15" ht="12.75">
      <c r="A31" s="34" t="s">
        <v>139</v>
      </c>
      <c r="B31" s="35">
        <v>3</v>
      </c>
      <c r="C31" s="36" t="s">
        <v>140</v>
      </c>
      <c r="D31" s="34">
        <v>17</v>
      </c>
      <c r="E31" s="37" t="s">
        <v>141</v>
      </c>
      <c r="F31" s="38" t="s">
        <v>140</v>
      </c>
      <c r="G31" s="34" t="s">
        <v>139</v>
      </c>
      <c r="H31" s="35">
        <v>3</v>
      </c>
      <c r="I31" s="65">
        <v>620481867</v>
      </c>
      <c r="J31" s="39">
        <v>1.05</v>
      </c>
      <c r="K31" s="39">
        <v>0</v>
      </c>
      <c r="L31" s="39">
        <v>0</v>
      </c>
      <c r="M31" s="39">
        <v>0</v>
      </c>
      <c r="N31" s="39">
        <v>1.05</v>
      </c>
      <c r="O31" s="66">
        <v>6515061.56</v>
      </c>
    </row>
    <row r="32" spans="1:15" ht="12.75">
      <c r="A32" s="21" t="s">
        <v>142</v>
      </c>
      <c r="B32" s="22">
        <v>3</v>
      </c>
      <c r="C32" s="23" t="s">
        <v>143</v>
      </c>
      <c r="D32" s="21">
        <v>17</v>
      </c>
      <c r="E32" s="24" t="s">
        <v>141</v>
      </c>
      <c r="F32" s="25" t="s">
        <v>143</v>
      </c>
      <c r="G32" s="21" t="s">
        <v>142</v>
      </c>
      <c r="H32" s="22">
        <v>3</v>
      </c>
      <c r="I32" s="30">
        <v>267034245</v>
      </c>
      <c r="J32" s="26">
        <v>0.920109</v>
      </c>
      <c r="K32" s="26">
        <v>0</v>
      </c>
      <c r="L32" s="26">
        <v>0</v>
      </c>
      <c r="M32" s="26">
        <v>0</v>
      </c>
      <c r="N32" s="26">
        <v>0.920109</v>
      </c>
      <c r="O32" s="41">
        <v>2457006.1</v>
      </c>
    </row>
    <row r="33" spans="1:15" ht="12.75">
      <c r="A33" s="21" t="s">
        <v>142</v>
      </c>
      <c r="B33" s="22">
        <v>3</v>
      </c>
      <c r="C33" s="23" t="s">
        <v>143</v>
      </c>
      <c r="D33" s="21">
        <v>62</v>
      </c>
      <c r="E33" s="24" t="s">
        <v>36</v>
      </c>
      <c r="F33" s="25" t="s">
        <v>143</v>
      </c>
      <c r="G33" s="21" t="s">
        <v>142</v>
      </c>
      <c r="H33" s="22">
        <v>3</v>
      </c>
      <c r="I33" s="30">
        <v>61863015</v>
      </c>
      <c r="J33" s="26">
        <v>0.920109</v>
      </c>
      <c r="K33" s="26">
        <v>0</v>
      </c>
      <c r="L33" s="26">
        <v>0</v>
      </c>
      <c r="M33" s="26">
        <v>0</v>
      </c>
      <c r="N33" s="26">
        <v>0.920109</v>
      </c>
      <c r="O33" s="41">
        <v>569207.22</v>
      </c>
    </row>
    <row r="34" spans="1:15" ht="12.75">
      <c r="A34" s="34"/>
      <c r="B34" s="35"/>
      <c r="C34" s="36"/>
      <c r="D34" s="34"/>
      <c r="E34" s="37"/>
      <c r="F34" s="64" t="s">
        <v>602</v>
      </c>
      <c r="G34" s="34"/>
      <c r="H34" s="35"/>
      <c r="I34" s="65">
        <f>SUM(I32:I33)</f>
        <v>328897260</v>
      </c>
      <c r="J34" s="39"/>
      <c r="K34" s="39"/>
      <c r="L34" s="39"/>
      <c r="M34" s="39"/>
      <c r="N34" s="39"/>
      <c r="O34" s="66">
        <f>SUM(O32:O33)</f>
        <v>3026213.3200000003</v>
      </c>
    </row>
    <row r="35" spans="1:15" ht="12.75">
      <c r="A35" s="21" t="s">
        <v>144</v>
      </c>
      <c r="B35" s="22">
        <v>3</v>
      </c>
      <c r="C35" s="23" t="s">
        <v>145</v>
      </c>
      <c r="D35" s="21">
        <v>4</v>
      </c>
      <c r="E35" s="24" t="s">
        <v>35</v>
      </c>
      <c r="F35" s="25" t="s">
        <v>145</v>
      </c>
      <c r="G35" s="21" t="s">
        <v>144</v>
      </c>
      <c r="H35" s="22">
        <v>3</v>
      </c>
      <c r="I35" s="30">
        <v>2090128</v>
      </c>
      <c r="J35" s="26">
        <v>0.961484</v>
      </c>
      <c r="K35" s="26">
        <v>0.081743</v>
      </c>
      <c r="L35" s="26">
        <v>0</v>
      </c>
      <c r="M35" s="26">
        <v>0</v>
      </c>
      <c r="N35" s="26">
        <v>1.043227</v>
      </c>
      <c r="O35" s="41">
        <v>21804.78</v>
      </c>
    </row>
    <row r="36" spans="1:15" ht="12.75">
      <c r="A36" s="21" t="s">
        <v>144</v>
      </c>
      <c r="B36" s="22">
        <v>3</v>
      </c>
      <c r="C36" s="23" t="s">
        <v>145</v>
      </c>
      <c r="D36" s="21">
        <v>17</v>
      </c>
      <c r="E36" s="24" t="s">
        <v>141</v>
      </c>
      <c r="F36" s="25" t="s">
        <v>145</v>
      </c>
      <c r="G36" s="21" t="s">
        <v>144</v>
      </c>
      <c r="H36" s="22">
        <v>3</v>
      </c>
      <c r="I36" s="30">
        <v>143788312</v>
      </c>
      <c r="J36" s="26">
        <v>0.961484</v>
      </c>
      <c r="K36" s="26">
        <v>0.081743</v>
      </c>
      <c r="L36" s="26">
        <v>0</v>
      </c>
      <c r="M36" s="26">
        <v>0</v>
      </c>
      <c r="N36" s="26">
        <v>1.043227</v>
      </c>
      <c r="O36" s="41">
        <v>1500038.66</v>
      </c>
    </row>
    <row r="37" spans="1:15" ht="12.75">
      <c r="A37" s="21" t="s">
        <v>144</v>
      </c>
      <c r="B37" s="22">
        <v>3</v>
      </c>
      <c r="C37" s="23" t="s">
        <v>145</v>
      </c>
      <c r="D37" s="21">
        <v>53</v>
      </c>
      <c r="E37" s="24" t="s">
        <v>146</v>
      </c>
      <c r="F37" s="25" t="s">
        <v>145</v>
      </c>
      <c r="G37" s="21" t="s">
        <v>144</v>
      </c>
      <c r="H37" s="22">
        <v>3</v>
      </c>
      <c r="I37" s="30">
        <v>101228541</v>
      </c>
      <c r="J37" s="26">
        <v>0.961484</v>
      </c>
      <c r="K37" s="26">
        <v>0.081743</v>
      </c>
      <c r="L37" s="26">
        <v>0</v>
      </c>
      <c r="M37" s="26">
        <v>0</v>
      </c>
      <c r="N37" s="26">
        <v>1.043227</v>
      </c>
      <c r="O37" s="41">
        <v>1056043.5</v>
      </c>
    </row>
    <row r="38" spans="1:15" ht="12.75">
      <c r="A38" s="34"/>
      <c r="B38" s="35"/>
      <c r="C38" s="36"/>
      <c r="D38" s="34"/>
      <c r="E38" s="37"/>
      <c r="F38" s="64" t="s">
        <v>602</v>
      </c>
      <c r="G38" s="34"/>
      <c r="H38" s="35"/>
      <c r="I38" s="65">
        <f>SUM(I35:I37)</f>
        <v>247106981</v>
      </c>
      <c r="J38" s="39"/>
      <c r="K38" s="39"/>
      <c r="L38" s="39"/>
      <c r="M38" s="39"/>
      <c r="N38" s="39"/>
      <c r="O38" s="66">
        <f>SUM(O35:O37)</f>
        <v>2577886.94</v>
      </c>
    </row>
    <row r="39" spans="1:15" ht="12.75">
      <c r="A39" s="21" t="s">
        <v>149</v>
      </c>
      <c r="B39" s="22">
        <v>3</v>
      </c>
      <c r="C39" s="23" t="s">
        <v>150</v>
      </c>
      <c r="D39" s="21">
        <v>18</v>
      </c>
      <c r="E39" s="24" t="s">
        <v>10</v>
      </c>
      <c r="F39" s="25" t="s">
        <v>150</v>
      </c>
      <c r="G39" s="21" t="s">
        <v>149</v>
      </c>
      <c r="H39" s="22">
        <v>3</v>
      </c>
      <c r="I39" s="30">
        <v>372489715</v>
      </c>
      <c r="J39" s="26">
        <v>0.753388</v>
      </c>
      <c r="K39" s="26">
        <v>0.08876700000000001</v>
      </c>
      <c r="L39" s="26">
        <v>0</v>
      </c>
      <c r="M39" s="26">
        <v>0</v>
      </c>
      <c r="N39" s="26">
        <v>0.842155</v>
      </c>
      <c r="O39" s="41">
        <v>3136940.88</v>
      </c>
    </row>
    <row r="40" spans="1:15" ht="12.75">
      <c r="A40" s="21" t="s">
        <v>149</v>
      </c>
      <c r="B40" s="22">
        <v>3</v>
      </c>
      <c r="C40" s="23" t="s">
        <v>150</v>
      </c>
      <c r="D40" s="21">
        <v>30</v>
      </c>
      <c r="E40" s="24" t="s">
        <v>151</v>
      </c>
      <c r="F40" s="25" t="s">
        <v>150</v>
      </c>
      <c r="G40" s="21" t="s">
        <v>149</v>
      </c>
      <c r="H40" s="22">
        <v>3</v>
      </c>
      <c r="I40" s="30">
        <v>140902785</v>
      </c>
      <c r="J40" s="26">
        <v>0.753388</v>
      </c>
      <c r="K40" s="26">
        <v>0.08876700000000001</v>
      </c>
      <c r="L40" s="26">
        <v>0</v>
      </c>
      <c r="M40" s="26">
        <v>0</v>
      </c>
      <c r="N40" s="26">
        <v>0.842155</v>
      </c>
      <c r="O40" s="41">
        <v>1186619.78</v>
      </c>
    </row>
    <row r="41" spans="1:15" ht="12.75">
      <c r="A41" s="21" t="s">
        <v>149</v>
      </c>
      <c r="B41" s="22">
        <v>3</v>
      </c>
      <c r="C41" s="23" t="s">
        <v>150</v>
      </c>
      <c r="D41" s="21">
        <v>41</v>
      </c>
      <c r="E41" s="24" t="s">
        <v>152</v>
      </c>
      <c r="F41" s="25" t="s">
        <v>150</v>
      </c>
      <c r="G41" s="21" t="s">
        <v>149</v>
      </c>
      <c r="H41" s="22">
        <v>3</v>
      </c>
      <c r="I41" s="30">
        <v>21090794</v>
      </c>
      <c r="J41" s="26">
        <v>0.753388</v>
      </c>
      <c r="K41" s="26">
        <v>0.08876700000000001</v>
      </c>
      <c r="L41" s="26">
        <v>0</v>
      </c>
      <c r="M41" s="26">
        <v>0</v>
      </c>
      <c r="N41" s="26">
        <v>0.842155</v>
      </c>
      <c r="O41" s="41">
        <v>177617.19</v>
      </c>
    </row>
    <row r="42" spans="1:15" ht="12.75">
      <c r="A42" s="21" t="s">
        <v>149</v>
      </c>
      <c r="B42" s="22">
        <v>3</v>
      </c>
      <c r="C42" s="23" t="s">
        <v>150</v>
      </c>
      <c r="D42" s="21">
        <v>93</v>
      </c>
      <c r="E42" s="24" t="s">
        <v>153</v>
      </c>
      <c r="F42" s="25" t="s">
        <v>150</v>
      </c>
      <c r="G42" s="21" t="s">
        <v>149</v>
      </c>
      <c r="H42" s="22">
        <v>3</v>
      </c>
      <c r="I42" s="30">
        <v>12102817</v>
      </c>
      <c r="J42" s="26">
        <v>0.753388</v>
      </c>
      <c r="K42" s="26">
        <v>0.08876700000000001</v>
      </c>
      <c r="L42" s="26">
        <v>0</v>
      </c>
      <c r="M42" s="26">
        <v>0</v>
      </c>
      <c r="N42" s="26">
        <v>0.842155</v>
      </c>
      <c r="O42" s="41">
        <v>101924.48</v>
      </c>
    </row>
    <row r="43" spans="1:15" ht="12.75">
      <c r="A43" s="34"/>
      <c r="B43" s="35"/>
      <c r="C43" s="36"/>
      <c r="D43" s="34"/>
      <c r="E43" s="37"/>
      <c r="F43" s="64" t="s">
        <v>602</v>
      </c>
      <c r="G43" s="34"/>
      <c r="H43" s="35"/>
      <c r="I43" s="65">
        <f>SUM(I39:I42)</f>
        <v>546586111</v>
      </c>
      <c r="J43" s="39"/>
      <c r="K43" s="39"/>
      <c r="L43" s="39"/>
      <c r="M43" s="39"/>
      <c r="N43" s="39"/>
      <c r="O43" s="66">
        <f>SUM(O39:O42)</f>
        <v>4603102.330000001</v>
      </c>
    </row>
    <row r="44" spans="1:15" ht="12.75">
      <c r="A44" s="21" t="s">
        <v>154</v>
      </c>
      <c r="B44" s="22">
        <v>3</v>
      </c>
      <c r="C44" s="23" t="s">
        <v>155</v>
      </c>
      <c r="D44" s="21">
        <v>18</v>
      </c>
      <c r="E44" s="24" t="s">
        <v>10</v>
      </c>
      <c r="F44" s="25" t="s">
        <v>155</v>
      </c>
      <c r="G44" s="21" t="s">
        <v>154</v>
      </c>
      <c r="H44" s="22">
        <v>3</v>
      </c>
      <c r="I44" s="30">
        <v>231687378</v>
      </c>
      <c r="J44" s="26">
        <v>0.950216</v>
      </c>
      <c r="K44" s="26">
        <v>0</v>
      </c>
      <c r="L44" s="26">
        <v>0</v>
      </c>
      <c r="M44" s="26">
        <v>0</v>
      </c>
      <c r="N44" s="26">
        <v>0.950216</v>
      </c>
      <c r="O44" s="41">
        <v>2201530.31</v>
      </c>
    </row>
    <row r="45" spans="1:15" ht="12.75">
      <c r="A45" s="21" t="s">
        <v>154</v>
      </c>
      <c r="B45" s="22">
        <v>3</v>
      </c>
      <c r="C45" s="23" t="s">
        <v>155</v>
      </c>
      <c r="D45" s="21">
        <v>41</v>
      </c>
      <c r="E45" s="24" t="s">
        <v>152</v>
      </c>
      <c r="F45" s="25" t="s">
        <v>155</v>
      </c>
      <c r="G45" s="21" t="s">
        <v>154</v>
      </c>
      <c r="H45" s="22">
        <v>3</v>
      </c>
      <c r="I45" s="30">
        <v>22129986</v>
      </c>
      <c r="J45" s="26">
        <v>0.950216</v>
      </c>
      <c r="K45" s="26">
        <v>0</v>
      </c>
      <c r="L45" s="26">
        <v>0</v>
      </c>
      <c r="M45" s="26">
        <v>0</v>
      </c>
      <c r="N45" s="26">
        <v>0.950216</v>
      </c>
      <c r="O45" s="41">
        <v>210282.68</v>
      </c>
    </row>
    <row r="46" spans="1:15" ht="12.75">
      <c r="A46" s="34"/>
      <c r="B46" s="35"/>
      <c r="C46" s="36"/>
      <c r="D46" s="34"/>
      <c r="E46" s="37"/>
      <c r="F46" s="64" t="s">
        <v>602</v>
      </c>
      <c r="G46" s="34"/>
      <c r="H46" s="35"/>
      <c r="I46" s="65">
        <f>SUM(I44:I45)</f>
        <v>253817364</v>
      </c>
      <c r="J46" s="39"/>
      <c r="K46" s="39"/>
      <c r="L46" s="39"/>
      <c r="M46" s="39"/>
      <c r="N46" s="39"/>
      <c r="O46" s="66">
        <f>SUM(O44:O45)</f>
        <v>2411812.99</v>
      </c>
    </row>
    <row r="47" spans="1:15" ht="12.75">
      <c r="A47" s="21" t="s">
        <v>156</v>
      </c>
      <c r="B47" s="22">
        <v>3</v>
      </c>
      <c r="C47" s="23" t="s">
        <v>157</v>
      </c>
      <c r="D47" s="21">
        <v>19</v>
      </c>
      <c r="E47" s="24" t="s">
        <v>158</v>
      </c>
      <c r="F47" s="25" t="s">
        <v>157</v>
      </c>
      <c r="G47" s="21" t="s">
        <v>156</v>
      </c>
      <c r="H47" s="22">
        <v>3</v>
      </c>
      <c r="I47" s="30">
        <v>98497238</v>
      </c>
      <c r="J47" s="26">
        <v>0.6919</v>
      </c>
      <c r="K47" s="26">
        <v>0.13527</v>
      </c>
      <c r="L47" s="26">
        <v>0</v>
      </c>
      <c r="M47" s="26">
        <v>0</v>
      </c>
      <c r="N47" s="26">
        <v>0.82717</v>
      </c>
      <c r="O47" s="41">
        <v>814739.74</v>
      </c>
    </row>
    <row r="48" spans="1:15" ht="12.75">
      <c r="A48" s="21" t="s">
        <v>156</v>
      </c>
      <c r="B48" s="22">
        <v>3</v>
      </c>
      <c r="C48" s="23" t="s">
        <v>157</v>
      </c>
      <c r="D48" s="21">
        <v>71</v>
      </c>
      <c r="E48" s="24" t="s">
        <v>53</v>
      </c>
      <c r="F48" s="25" t="s">
        <v>157</v>
      </c>
      <c r="G48" s="21" t="s">
        <v>156</v>
      </c>
      <c r="H48" s="22">
        <v>3</v>
      </c>
      <c r="I48" s="30">
        <v>142864065</v>
      </c>
      <c r="J48" s="26">
        <v>0.6919</v>
      </c>
      <c r="K48" s="26">
        <v>0.13527</v>
      </c>
      <c r="L48" s="26">
        <v>0</v>
      </c>
      <c r="M48" s="26">
        <v>0</v>
      </c>
      <c r="N48" s="26">
        <v>0.82717</v>
      </c>
      <c r="O48" s="41">
        <v>1181728.78</v>
      </c>
    </row>
    <row r="49" spans="1:15" ht="12.75">
      <c r="A49" s="21" t="s">
        <v>156</v>
      </c>
      <c r="B49" s="22">
        <v>3</v>
      </c>
      <c r="C49" s="23" t="s">
        <v>157</v>
      </c>
      <c r="D49" s="21">
        <v>84</v>
      </c>
      <c r="E49" s="24" t="s">
        <v>159</v>
      </c>
      <c r="F49" s="25" t="s">
        <v>157</v>
      </c>
      <c r="G49" s="21" t="s">
        <v>156</v>
      </c>
      <c r="H49" s="22">
        <v>3</v>
      </c>
      <c r="I49" s="30">
        <v>69128771</v>
      </c>
      <c r="J49" s="26">
        <v>0.6919</v>
      </c>
      <c r="K49" s="26">
        <v>0.13527</v>
      </c>
      <c r="L49" s="26">
        <v>0</v>
      </c>
      <c r="M49" s="26">
        <v>0</v>
      </c>
      <c r="N49" s="26">
        <v>0.82717</v>
      </c>
      <c r="O49" s="41">
        <v>571812.51</v>
      </c>
    </row>
    <row r="50" spans="1:15" ht="12.75">
      <c r="A50" s="34"/>
      <c r="B50" s="35"/>
      <c r="C50" s="36"/>
      <c r="D50" s="34"/>
      <c r="E50" s="37"/>
      <c r="F50" s="64" t="s">
        <v>602</v>
      </c>
      <c r="G50" s="34"/>
      <c r="H50" s="35"/>
      <c r="I50" s="65">
        <f>SUM(I47:I49)</f>
        <v>310490074</v>
      </c>
      <c r="J50" s="39"/>
      <c r="K50" s="39"/>
      <c r="L50" s="39"/>
      <c r="M50" s="39"/>
      <c r="N50" s="39"/>
      <c r="O50" s="95">
        <f>SUM(O47:O49)</f>
        <v>2568281.0300000003</v>
      </c>
    </row>
    <row r="51" ht="12.75">
      <c r="A51" s="93" t="s">
        <v>648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0" r:id="rId1"/>
  <headerFooter alignWithMargins="0">
    <oddFooter xml:space="preserve">&amp;C&amp;"Times New Roman,Regular"Nebraska Department of Revenue, Property Assessment Division 2013 Annual Report&amp;R&amp;"Times New Roman,Regular"Table 13, Page 54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D22">
      <selection activeCell="O51" sqref="O51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160</v>
      </c>
      <c r="B4" s="22">
        <v>3</v>
      </c>
      <c r="C4" s="23" t="s">
        <v>161</v>
      </c>
      <c r="D4" s="21">
        <v>19</v>
      </c>
      <c r="E4" s="24" t="s">
        <v>158</v>
      </c>
      <c r="F4" s="25" t="s">
        <v>161</v>
      </c>
      <c r="G4" s="21" t="s">
        <v>160</v>
      </c>
      <c r="H4" s="22">
        <v>3</v>
      </c>
      <c r="I4" s="30">
        <v>166234677</v>
      </c>
      <c r="J4" s="26">
        <v>1.02765</v>
      </c>
      <c r="K4" s="26">
        <v>0.0199</v>
      </c>
      <c r="L4" s="26">
        <v>0</v>
      </c>
      <c r="M4" s="26">
        <v>0</v>
      </c>
      <c r="N4" s="26">
        <v>1.04755</v>
      </c>
      <c r="O4" s="96">
        <v>1741391.3</v>
      </c>
    </row>
    <row r="5" spans="1:15" s="33" customFormat="1" ht="12" customHeight="1">
      <c r="A5" s="21" t="s">
        <v>160</v>
      </c>
      <c r="B5" s="22">
        <v>3</v>
      </c>
      <c r="C5" s="23" t="s">
        <v>161</v>
      </c>
      <c r="D5" s="21">
        <v>71</v>
      </c>
      <c r="E5" s="24" t="s">
        <v>53</v>
      </c>
      <c r="F5" s="25" t="s">
        <v>161</v>
      </c>
      <c r="G5" s="21" t="s">
        <v>160</v>
      </c>
      <c r="H5" s="22">
        <v>3</v>
      </c>
      <c r="I5" s="30">
        <v>1238508</v>
      </c>
      <c r="J5" s="26">
        <v>1.02765</v>
      </c>
      <c r="K5" s="26">
        <v>0.0199</v>
      </c>
      <c r="L5" s="26">
        <v>0</v>
      </c>
      <c r="M5" s="26">
        <v>0</v>
      </c>
      <c r="N5" s="26">
        <v>1.04755</v>
      </c>
      <c r="O5" s="41">
        <v>12973.98</v>
      </c>
    </row>
    <row r="6" spans="1:15" s="33" customFormat="1" ht="12" customHeight="1">
      <c r="A6" s="21" t="s">
        <v>160</v>
      </c>
      <c r="B6" s="22">
        <v>3</v>
      </c>
      <c r="C6" s="23" t="s">
        <v>161</v>
      </c>
      <c r="D6" s="21">
        <v>84</v>
      </c>
      <c r="E6" s="24" t="s">
        <v>159</v>
      </c>
      <c r="F6" s="25" t="s">
        <v>161</v>
      </c>
      <c r="G6" s="21" t="s">
        <v>160</v>
      </c>
      <c r="H6" s="22">
        <v>3</v>
      </c>
      <c r="I6" s="30">
        <v>95182183</v>
      </c>
      <c r="J6" s="26">
        <v>1.02765</v>
      </c>
      <c r="K6" s="26">
        <v>0.0199</v>
      </c>
      <c r="L6" s="26">
        <v>0</v>
      </c>
      <c r="M6" s="26">
        <v>0</v>
      </c>
      <c r="N6" s="26">
        <v>1.04755</v>
      </c>
      <c r="O6" s="41">
        <v>997080.93</v>
      </c>
    </row>
    <row r="7" spans="1:15" s="33" customFormat="1" ht="12" customHeight="1">
      <c r="A7" s="34"/>
      <c r="B7" s="35"/>
      <c r="C7" s="36"/>
      <c r="D7" s="34"/>
      <c r="E7" s="37"/>
      <c r="F7" s="64" t="s">
        <v>602</v>
      </c>
      <c r="G7" s="34"/>
      <c r="H7" s="35"/>
      <c r="I7" s="65">
        <f>SUM(I4:I6)</f>
        <v>262655368</v>
      </c>
      <c r="J7" s="39"/>
      <c r="K7" s="39"/>
      <c r="L7" s="39"/>
      <c r="M7" s="39"/>
      <c r="N7" s="39"/>
      <c r="O7" s="66">
        <f>SUM(O4:O6)</f>
        <v>2751446.21</v>
      </c>
    </row>
    <row r="8" spans="1:15" s="33" customFormat="1" ht="12" customHeight="1">
      <c r="A8" s="21" t="s">
        <v>645</v>
      </c>
      <c r="B8" s="22">
        <v>3</v>
      </c>
      <c r="C8" s="23" t="s">
        <v>646</v>
      </c>
      <c r="D8" s="21">
        <v>19</v>
      </c>
      <c r="E8" s="24" t="s">
        <v>158</v>
      </c>
      <c r="F8" s="25" t="s">
        <v>646</v>
      </c>
      <c r="G8" s="21" t="s">
        <v>645</v>
      </c>
      <c r="H8" s="22">
        <v>3</v>
      </c>
      <c r="I8" s="30">
        <v>163185708</v>
      </c>
      <c r="J8" s="26">
        <v>0.72381</v>
      </c>
      <c r="K8" s="26">
        <v>0.03661</v>
      </c>
      <c r="L8" s="26">
        <v>0</v>
      </c>
      <c r="M8" s="26">
        <v>0</v>
      </c>
      <c r="N8" s="26">
        <v>0.76042</v>
      </c>
      <c r="O8" s="41">
        <v>1240896.72</v>
      </c>
    </row>
    <row r="9" spans="1:15" s="33" customFormat="1" ht="12" customHeight="1">
      <c r="A9" s="21" t="s">
        <v>645</v>
      </c>
      <c r="B9" s="22">
        <v>3</v>
      </c>
      <c r="C9" s="23" t="s">
        <v>646</v>
      </c>
      <c r="D9" s="21">
        <v>20</v>
      </c>
      <c r="E9" s="24" t="s">
        <v>90</v>
      </c>
      <c r="F9" s="25" t="s">
        <v>646</v>
      </c>
      <c r="G9" s="21" t="s">
        <v>645</v>
      </c>
      <c r="H9" s="22">
        <v>3</v>
      </c>
      <c r="I9" s="30">
        <v>129367380</v>
      </c>
      <c r="J9" s="26">
        <v>0.72381</v>
      </c>
      <c r="K9" s="26">
        <v>0.03661</v>
      </c>
      <c r="L9" s="26">
        <v>0</v>
      </c>
      <c r="M9" s="26">
        <v>0</v>
      </c>
      <c r="N9" s="26">
        <v>0.76042</v>
      </c>
      <c r="O9" s="41">
        <v>983735.44</v>
      </c>
    </row>
    <row r="10" spans="1:15" s="33" customFormat="1" ht="12" customHeight="1">
      <c r="A10" s="21" t="s">
        <v>645</v>
      </c>
      <c r="B10" s="22">
        <v>3</v>
      </c>
      <c r="C10" s="23" t="s">
        <v>646</v>
      </c>
      <c r="D10" s="21">
        <v>27</v>
      </c>
      <c r="E10" s="24" t="s">
        <v>91</v>
      </c>
      <c r="F10" s="25" t="s">
        <v>646</v>
      </c>
      <c r="G10" s="21" t="s">
        <v>645</v>
      </c>
      <c r="H10" s="22">
        <v>3</v>
      </c>
      <c r="I10" s="30">
        <v>148161644</v>
      </c>
      <c r="J10" s="26">
        <v>0.72381</v>
      </c>
      <c r="K10" s="26">
        <v>0.03661</v>
      </c>
      <c r="L10" s="26">
        <v>0</v>
      </c>
      <c r="M10" s="26">
        <v>0</v>
      </c>
      <c r="N10" s="26">
        <v>0.76042</v>
      </c>
      <c r="O10" s="41">
        <v>1126651.37</v>
      </c>
    </row>
    <row r="11" spans="1:15" s="33" customFormat="1" ht="12" customHeight="1">
      <c r="A11" s="21" t="s">
        <v>645</v>
      </c>
      <c r="B11" s="22">
        <v>3</v>
      </c>
      <c r="C11" s="23" t="s">
        <v>646</v>
      </c>
      <c r="D11" s="21">
        <v>84</v>
      </c>
      <c r="E11" s="24" t="s">
        <v>159</v>
      </c>
      <c r="F11" s="25" t="s">
        <v>646</v>
      </c>
      <c r="G11" s="21" t="s">
        <v>645</v>
      </c>
      <c r="H11" s="22">
        <v>3</v>
      </c>
      <c r="I11" s="30">
        <v>42101721</v>
      </c>
      <c r="J11" s="26">
        <v>0.72381</v>
      </c>
      <c r="K11" s="26">
        <v>0.03661</v>
      </c>
      <c r="L11" s="26">
        <v>0</v>
      </c>
      <c r="M11" s="26">
        <v>0</v>
      </c>
      <c r="N11" s="26">
        <v>0.76042</v>
      </c>
      <c r="O11" s="41">
        <v>320149.95</v>
      </c>
    </row>
    <row r="12" spans="1:15" s="33" customFormat="1" ht="12" customHeight="1">
      <c r="A12" s="34"/>
      <c r="B12" s="35"/>
      <c r="C12" s="36"/>
      <c r="D12" s="34"/>
      <c r="E12" s="37"/>
      <c r="F12" s="64" t="s">
        <v>602</v>
      </c>
      <c r="G12" s="34"/>
      <c r="H12" s="35"/>
      <c r="I12" s="65">
        <f>SUM(I8:I11)</f>
        <v>482816453</v>
      </c>
      <c r="J12" s="39"/>
      <c r="K12" s="39"/>
      <c r="L12" s="39"/>
      <c r="M12" s="39"/>
      <c r="N12" s="39"/>
      <c r="O12" s="66">
        <f>SUM(O8:O11)</f>
        <v>3671433.4800000004</v>
      </c>
    </row>
    <row r="13" spans="1:15" s="33" customFormat="1" ht="12" customHeight="1">
      <c r="A13" s="21" t="s">
        <v>162</v>
      </c>
      <c r="B13" s="22">
        <v>3</v>
      </c>
      <c r="C13" s="23" t="s">
        <v>163</v>
      </c>
      <c r="D13" s="21">
        <v>12</v>
      </c>
      <c r="E13" s="24" t="s">
        <v>95</v>
      </c>
      <c r="F13" s="25" t="s">
        <v>163</v>
      </c>
      <c r="G13" s="21" t="s">
        <v>162</v>
      </c>
      <c r="H13" s="22">
        <v>3</v>
      </c>
      <c r="I13" s="30">
        <v>101535228</v>
      </c>
      <c r="J13" s="26">
        <v>0.98329</v>
      </c>
      <c r="K13" s="26">
        <v>0.072</v>
      </c>
      <c r="L13" s="26">
        <v>0</v>
      </c>
      <c r="M13" s="26">
        <v>0</v>
      </c>
      <c r="N13" s="26">
        <v>1.05529</v>
      </c>
      <c r="O13" s="41">
        <v>1071491.06</v>
      </c>
    </row>
    <row r="14" spans="1:15" s="33" customFormat="1" ht="12" customHeight="1">
      <c r="A14" s="21" t="s">
        <v>162</v>
      </c>
      <c r="B14" s="22">
        <v>3</v>
      </c>
      <c r="C14" s="23" t="s">
        <v>163</v>
      </c>
      <c r="D14" s="21">
        <v>19</v>
      </c>
      <c r="E14" s="24" t="s">
        <v>158</v>
      </c>
      <c r="F14" s="25" t="s">
        <v>163</v>
      </c>
      <c r="G14" s="21" t="s">
        <v>162</v>
      </c>
      <c r="H14" s="22">
        <v>3</v>
      </c>
      <c r="I14" s="30">
        <v>863078587</v>
      </c>
      <c r="J14" s="26">
        <v>0.98329</v>
      </c>
      <c r="K14" s="26">
        <v>0.072</v>
      </c>
      <c r="L14" s="26">
        <v>0</v>
      </c>
      <c r="M14" s="26">
        <v>0</v>
      </c>
      <c r="N14" s="26">
        <v>1.05529</v>
      </c>
      <c r="O14" s="41">
        <v>9107982.1</v>
      </c>
    </row>
    <row r="15" spans="1:15" s="33" customFormat="1" ht="12" customHeight="1">
      <c r="A15" s="21" t="s">
        <v>162</v>
      </c>
      <c r="B15" s="22">
        <v>3</v>
      </c>
      <c r="C15" s="23" t="s">
        <v>163</v>
      </c>
      <c r="D15" s="21">
        <v>78</v>
      </c>
      <c r="E15" s="24" t="s">
        <v>98</v>
      </c>
      <c r="F15" s="25" t="s">
        <v>163</v>
      </c>
      <c r="G15" s="21" t="s">
        <v>162</v>
      </c>
      <c r="H15" s="22">
        <v>3</v>
      </c>
      <c r="I15" s="30">
        <v>357930</v>
      </c>
      <c r="J15" s="26">
        <v>0.98329</v>
      </c>
      <c r="K15" s="26">
        <v>0.072</v>
      </c>
      <c r="L15" s="26">
        <v>0</v>
      </c>
      <c r="M15" s="26">
        <v>0</v>
      </c>
      <c r="N15" s="26">
        <v>1.05529</v>
      </c>
      <c r="O15" s="41">
        <v>3777.2</v>
      </c>
    </row>
    <row r="16" spans="1:15" s="33" customFormat="1" ht="12" customHeight="1">
      <c r="A16" s="34"/>
      <c r="B16" s="35"/>
      <c r="C16" s="36"/>
      <c r="D16" s="34"/>
      <c r="E16" s="37"/>
      <c r="F16" s="64" t="s">
        <v>602</v>
      </c>
      <c r="G16" s="34"/>
      <c r="H16" s="35"/>
      <c r="I16" s="65">
        <f>SUM(I13:I15)</f>
        <v>964971745</v>
      </c>
      <c r="J16" s="39"/>
      <c r="K16" s="39"/>
      <c r="L16" s="39"/>
      <c r="M16" s="39"/>
      <c r="N16" s="39"/>
      <c r="O16" s="66">
        <f>SUM(O13:O15)</f>
        <v>10183250.36</v>
      </c>
    </row>
    <row r="17" spans="1:15" s="33" customFormat="1" ht="12" customHeight="1">
      <c r="A17" s="21" t="s">
        <v>164</v>
      </c>
      <c r="B17" s="22">
        <v>3</v>
      </c>
      <c r="C17" s="23" t="s">
        <v>165</v>
      </c>
      <c r="D17" s="21">
        <v>20</v>
      </c>
      <c r="E17" s="24" t="s">
        <v>90</v>
      </c>
      <c r="F17" s="25" t="s">
        <v>165</v>
      </c>
      <c r="G17" s="21" t="s">
        <v>164</v>
      </c>
      <c r="H17" s="22">
        <v>3</v>
      </c>
      <c r="I17" s="30">
        <v>882817189</v>
      </c>
      <c r="J17" s="26">
        <v>0.964624</v>
      </c>
      <c r="K17" s="26">
        <v>0</v>
      </c>
      <c r="L17" s="26">
        <v>0</v>
      </c>
      <c r="M17" s="26">
        <v>0</v>
      </c>
      <c r="N17" s="26">
        <v>0.964624</v>
      </c>
      <c r="O17" s="41">
        <v>8515866.36</v>
      </c>
    </row>
    <row r="18" spans="1:15" s="33" customFormat="1" ht="12" customHeight="1">
      <c r="A18" s="21" t="s">
        <v>164</v>
      </c>
      <c r="B18" s="22">
        <v>3</v>
      </c>
      <c r="C18" s="23" t="s">
        <v>165</v>
      </c>
      <c r="D18" s="21">
        <v>27</v>
      </c>
      <c r="E18" s="24" t="s">
        <v>91</v>
      </c>
      <c r="F18" s="25" t="s">
        <v>165</v>
      </c>
      <c r="G18" s="21" t="s">
        <v>164</v>
      </c>
      <c r="H18" s="22">
        <v>3</v>
      </c>
      <c r="I18" s="30">
        <v>732185</v>
      </c>
      <c r="J18" s="26">
        <v>0.964624</v>
      </c>
      <c r="K18" s="26">
        <v>0</v>
      </c>
      <c r="L18" s="26">
        <v>0</v>
      </c>
      <c r="M18" s="26">
        <v>0</v>
      </c>
      <c r="N18" s="26">
        <v>0.964624</v>
      </c>
      <c r="O18" s="41">
        <v>7062.83</v>
      </c>
    </row>
    <row r="19" spans="1:15" s="33" customFormat="1" ht="12" customHeight="1">
      <c r="A19" s="34"/>
      <c r="B19" s="35"/>
      <c r="C19" s="36"/>
      <c r="D19" s="34"/>
      <c r="E19" s="37"/>
      <c r="F19" s="64" t="s">
        <v>602</v>
      </c>
      <c r="G19" s="34"/>
      <c r="H19" s="35"/>
      <c r="I19" s="65">
        <f>SUM(I17:I18)</f>
        <v>883549374</v>
      </c>
      <c r="J19" s="39"/>
      <c r="K19" s="39"/>
      <c r="L19" s="39"/>
      <c r="M19" s="39"/>
      <c r="N19" s="39"/>
      <c r="O19" s="66">
        <f>SUM(O17:O18)</f>
        <v>8522929.19</v>
      </c>
    </row>
    <row r="20" spans="1:15" s="33" customFormat="1" ht="12" customHeight="1">
      <c r="A20" s="21" t="s">
        <v>166</v>
      </c>
      <c r="B20" s="22">
        <v>3</v>
      </c>
      <c r="C20" s="23" t="s">
        <v>167</v>
      </c>
      <c r="D20" s="21">
        <v>11</v>
      </c>
      <c r="E20" s="24" t="s">
        <v>86</v>
      </c>
      <c r="F20" s="25" t="s">
        <v>167</v>
      </c>
      <c r="G20" s="21" t="s">
        <v>166</v>
      </c>
      <c r="H20" s="22">
        <v>3</v>
      </c>
      <c r="I20" s="30">
        <v>21590916</v>
      </c>
      <c r="J20" s="26">
        <v>0.952634</v>
      </c>
      <c r="K20" s="26">
        <v>0.003515</v>
      </c>
      <c r="L20" s="26">
        <v>0</v>
      </c>
      <c r="M20" s="26">
        <v>0</v>
      </c>
      <c r="N20" s="26">
        <v>0.956149</v>
      </c>
      <c r="O20" s="41">
        <v>206441.34</v>
      </c>
    </row>
    <row r="21" spans="1:15" s="33" customFormat="1" ht="12" customHeight="1">
      <c r="A21" s="21" t="s">
        <v>166</v>
      </c>
      <c r="B21" s="22">
        <v>3</v>
      </c>
      <c r="C21" s="23" t="s">
        <v>167</v>
      </c>
      <c r="D21" s="21">
        <v>20</v>
      </c>
      <c r="E21" s="24" t="s">
        <v>90</v>
      </c>
      <c r="F21" s="25" t="s">
        <v>167</v>
      </c>
      <c r="G21" s="21" t="s">
        <v>166</v>
      </c>
      <c r="H21" s="22">
        <v>3</v>
      </c>
      <c r="I21" s="30">
        <v>167056803</v>
      </c>
      <c r="J21" s="26">
        <v>0.952634</v>
      </c>
      <c r="K21" s="26">
        <v>0.003515</v>
      </c>
      <c r="L21" s="26">
        <v>0</v>
      </c>
      <c r="M21" s="26">
        <v>0</v>
      </c>
      <c r="N21" s="26">
        <v>0.956149</v>
      </c>
      <c r="O21" s="41">
        <v>1597311.85</v>
      </c>
    </row>
    <row r="22" spans="1:15" s="33" customFormat="1" ht="12" customHeight="1">
      <c r="A22" s="21" t="s">
        <v>166</v>
      </c>
      <c r="B22" s="22">
        <v>3</v>
      </c>
      <c r="C22" s="23" t="s">
        <v>167</v>
      </c>
      <c r="D22" s="21">
        <v>87</v>
      </c>
      <c r="E22" s="24" t="s">
        <v>94</v>
      </c>
      <c r="F22" s="25" t="s">
        <v>167</v>
      </c>
      <c r="G22" s="21" t="s">
        <v>166</v>
      </c>
      <c r="H22" s="22">
        <v>3</v>
      </c>
      <c r="I22" s="30">
        <v>98741932</v>
      </c>
      <c r="J22" s="26">
        <v>0.952634</v>
      </c>
      <c r="K22" s="26">
        <v>0.003515</v>
      </c>
      <c r="L22" s="26">
        <v>0</v>
      </c>
      <c r="M22" s="26">
        <v>0</v>
      </c>
      <c r="N22" s="26">
        <v>0.956149</v>
      </c>
      <c r="O22" s="41">
        <v>944119.96</v>
      </c>
    </row>
    <row r="23" spans="1:15" s="33" customFormat="1" ht="12" customHeight="1">
      <c r="A23" s="34"/>
      <c r="B23" s="35"/>
      <c r="C23" s="36"/>
      <c r="D23" s="34"/>
      <c r="E23" s="37"/>
      <c r="F23" s="67" t="s">
        <v>602</v>
      </c>
      <c r="G23" s="34"/>
      <c r="H23" s="35"/>
      <c r="I23" s="65">
        <f>SUM(I20:I22)</f>
        <v>287389651</v>
      </c>
      <c r="J23" s="39"/>
      <c r="K23" s="39"/>
      <c r="L23" s="39"/>
      <c r="M23" s="39"/>
      <c r="N23" s="39"/>
      <c r="O23" s="66">
        <f>SUM(O20:O22)</f>
        <v>2747873.1500000004</v>
      </c>
    </row>
    <row r="24" spans="1:15" s="33" customFormat="1" ht="12" customHeight="1">
      <c r="A24" s="43" t="s">
        <v>168</v>
      </c>
      <c r="B24" s="44">
        <v>3</v>
      </c>
      <c r="C24" s="45" t="s">
        <v>169</v>
      </c>
      <c r="D24" s="43">
        <v>20</v>
      </c>
      <c r="E24" s="46" t="s">
        <v>90</v>
      </c>
      <c r="F24" s="47" t="s">
        <v>169</v>
      </c>
      <c r="G24" s="43" t="s">
        <v>168</v>
      </c>
      <c r="H24" s="44">
        <v>3</v>
      </c>
      <c r="I24" s="48">
        <v>420398512</v>
      </c>
      <c r="J24" s="49">
        <v>0.950001</v>
      </c>
      <c r="K24" s="49">
        <v>0.076944</v>
      </c>
      <c r="L24" s="49">
        <v>0</v>
      </c>
      <c r="M24" s="49">
        <v>0</v>
      </c>
      <c r="N24" s="49">
        <v>1.026945</v>
      </c>
      <c r="O24" s="50">
        <v>4317262.04</v>
      </c>
    </row>
    <row r="25" spans="1:15" s="33" customFormat="1" ht="12" customHeight="1">
      <c r="A25" s="21" t="s">
        <v>168</v>
      </c>
      <c r="B25" s="22">
        <v>3</v>
      </c>
      <c r="C25" s="23" t="s">
        <v>169</v>
      </c>
      <c r="D25" s="21">
        <v>84</v>
      </c>
      <c r="E25" s="24" t="s">
        <v>159</v>
      </c>
      <c r="F25" s="25" t="s">
        <v>169</v>
      </c>
      <c r="G25" s="21" t="s">
        <v>168</v>
      </c>
      <c r="H25" s="22">
        <v>3</v>
      </c>
      <c r="I25" s="30">
        <v>159552593</v>
      </c>
      <c r="J25" s="26">
        <v>0.950001</v>
      </c>
      <c r="K25" s="26">
        <v>0.076944</v>
      </c>
      <c r="L25" s="26">
        <v>0</v>
      </c>
      <c r="M25" s="26">
        <v>0</v>
      </c>
      <c r="N25" s="26">
        <v>1.026945</v>
      </c>
      <c r="O25" s="41">
        <v>1638517.44</v>
      </c>
    </row>
    <row r="26" spans="1:15" s="33" customFormat="1" ht="12" customHeight="1">
      <c r="A26" s="21" t="s">
        <v>168</v>
      </c>
      <c r="B26" s="22">
        <v>3</v>
      </c>
      <c r="C26" s="23" t="s">
        <v>169</v>
      </c>
      <c r="D26" s="21">
        <v>90</v>
      </c>
      <c r="E26" s="24" t="s">
        <v>121</v>
      </c>
      <c r="F26" s="25" t="s">
        <v>169</v>
      </c>
      <c r="G26" s="21" t="s">
        <v>168</v>
      </c>
      <c r="H26" s="22">
        <v>3</v>
      </c>
      <c r="I26" s="30">
        <v>15310191</v>
      </c>
      <c r="J26" s="26">
        <v>0.950001</v>
      </c>
      <c r="K26" s="26">
        <v>0.076944</v>
      </c>
      <c r="L26" s="26">
        <v>0</v>
      </c>
      <c r="M26" s="26">
        <v>0</v>
      </c>
      <c r="N26" s="26">
        <v>1.026945</v>
      </c>
      <c r="O26" s="41">
        <v>157227.24</v>
      </c>
    </row>
    <row r="27" spans="1:15" s="33" customFormat="1" ht="12" customHeight="1">
      <c r="A27" s="34"/>
      <c r="B27" s="35"/>
      <c r="C27" s="36"/>
      <c r="D27" s="34"/>
      <c r="E27" s="37"/>
      <c r="F27" s="64" t="s">
        <v>602</v>
      </c>
      <c r="G27" s="34"/>
      <c r="H27" s="35"/>
      <c r="I27" s="65">
        <f>SUM(I24:I26)</f>
        <v>595261296</v>
      </c>
      <c r="J27" s="39"/>
      <c r="K27" s="39"/>
      <c r="L27" s="39"/>
      <c r="M27" s="39"/>
      <c r="N27" s="39"/>
      <c r="O27" s="66">
        <f>SUM(O24:O26)</f>
        <v>6113006.720000001</v>
      </c>
    </row>
    <row r="28" spans="1:15" s="33" customFormat="1" ht="12" customHeight="1">
      <c r="A28" s="21" t="s">
        <v>170</v>
      </c>
      <c r="B28" s="22">
        <v>3</v>
      </c>
      <c r="C28" s="23" t="s">
        <v>171</v>
      </c>
      <c r="D28" s="21">
        <v>5</v>
      </c>
      <c r="E28" s="24" t="s">
        <v>40</v>
      </c>
      <c r="F28" s="25" t="s">
        <v>171</v>
      </c>
      <c r="G28" s="21" t="s">
        <v>170</v>
      </c>
      <c r="H28" s="22">
        <v>3</v>
      </c>
      <c r="I28" s="30">
        <v>6887855</v>
      </c>
      <c r="J28" s="26">
        <v>0.659886</v>
      </c>
      <c r="K28" s="26">
        <v>0.061928</v>
      </c>
      <c r="L28" s="26">
        <v>0</v>
      </c>
      <c r="M28" s="26">
        <v>0</v>
      </c>
      <c r="N28" s="26">
        <v>0.721814</v>
      </c>
      <c r="O28" s="41">
        <v>49717.49</v>
      </c>
    </row>
    <row r="29" spans="1:15" s="33" customFormat="1" ht="12" customHeight="1">
      <c r="A29" s="21" t="s">
        <v>170</v>
      </c>
      <c r="B29" s="22">
        <v>3</v>
      </c>
      <c r="C29" s="23" t="s">
        <v>171</v>
      </c>
      <c r="D29" s="21">
        <v>21</v>
      </c>
      <c r="E29" s="24" t="s">
        <v>42</v>
      </c>
      <c r="F29" s="25" t="s">
        <v>171</v>
      </c>
      <c r="G29" s="21" t="s">
        <v>170</v>
      </c>
      <c r="H29" s="22">
        <v>3</v>
      </c>
      <c r="I29" s="30">
        <v>392768930</v>
      </c>
      <c r="J29" s="26">
        <v>0.659886</v>
      </c>
      <c r="K29" s="26">
        <v>0.061928</v>
      </c>
      <c r="L29" s="26">
        <v>0</v>
      </c>
      <c r="M29" s="26">
        <v>0</v>
      </c>
      <c r="N29" s="26">
        <v>0.721814</v>
      </c>
      <c r="O29" s="41">
        <v>2835061.06</v>
      </c>
    </row>
    <row r="30" spans="1:15" s="33" customFormat="1" ht="12" customHeight="1">
      <c r="A30" s="34"/>
      <c r="B30" s="35"/>
      <c r="C30" s="36"/>
      <c r="D30" s="34"/>
      <c r="E30" s="37"/>
      <c r="F30" s="64" t="s">
        <v>602</v>
      </c>
      <c r="G30" s="34"/>
      <c r="H30" s="35"/>
      <c r="I30" s="65">
        <f>SUM(I28:I29)</f>
        <v>399656785</v>
      </c>
      <c r="J30" s="39"/>
      <c r="K30" s="39"/>
      <c r="L30" s="39"/>
      <c r="M30" s="39"/>
      <c r="N30" s="39"/>
      <c r="O30" s="66">
        <f>SUM(O28:O29)</f>
        <v>2884778.5500000003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61"/>
      <c r="J31" s="26"/>
      <c r="K31" s="26"/>
      <c r="L31" s="26"/>
      <c r="M31" s="26"/>
      <c r="N31" s="26"/>
      <c r="O31" s="63"/>
    </row>
    <row r="32" spans="1:15" s="33" customFormat="1" ht="12" customHeight="1">
      <c r="A32" s="34" t="s">
        <v>172</v>
      </c>
      <c r="B32" s="35">
        <v>3</v>
      </c>
      <c r="C32" s="36" t="s">
        <v>173</v>
      </c>
      <c r="D32" s="34">
        <v>21</v>
      </c>
      <c r="E32" s="37" t="s">
        <v>42</v>
      </c>
      <c r="F32" s="38" t="s">
        <v>173</v>
      </c>
      <c r="G32" s="34" t="s">
        <v>172</v>
      </c>
      <c r="H32" s="35">
        <v>3</v>
      </c>
      <c r="I32" s="65">
        <v>593295562</v>
      </c>
      <c r="J32" s="39">
        <v>1.06206</v>
      </c>
      <c r="K32" s="39">
        <v>0.008513</v>
      </c>
      <c r="L32" s="39">
        <v>0</v>
      </c>
      <c r="M32" s="39">
        <v>0</v>
      </c>
      <c r="N32" s="39">
        <v>1.070573</v>
      </c>
      <c r="O32" s="66">
        <v>6351662.12</v>
      </c>
    </row>
    <row r="33" spans="1:15" s="33" customFormat="1" ht="12" customHeight="1">
      <c r="A33" s="21" t="s">
        <v>174</v>
      </c>
      <c r="B33" s="22">
        <v>3</v>
      </c>
      <c r="C33" s="23" t="s">
        <v>175</v>
      </c>
      <c r="D33" s="21">
        <v>10</v>
      </c>
      <c r="E33" s="24" t="s">
        <v>68</v>
      </c>
      <c r="F33" s="25" t="s">
        <v>175</v>
      </c>
      <c r="G33" s="21" t="s">
        <v>174</v>
      </c>
      <c r="H33" s="22">
        <v>3</v>
      </c>
      <c r="I33" s="30">
        <v>2451325</v>
      </c>
      <c r="J33" s="26">
        <v>1.004894</v>
      </c>
      <c r="K33" s="26">
        <v>0.074515</v>
      </c>
      <c r="L33" s="26">
        <v>0</v>
      </c>
      <c r="M33" s="26">
        <v>0</v>
      </c>
      <c r="N33" s="26">
        <v>1.079409</v>
      </c>
      <c r="O33" s="41">
        <v>26459.83</v>
      </c>
    </row>
    <row r="34" spans="1:15" s="33" customFormat="1" ht="12" customHeight="1">
      <c r="A34" s="21" t="s">
        <v>174</v>
      </c>
      <c r="B34" s="22">
        <v>3</v>
      </c>
      <c r="C34" s="23" t="s">
        <v>175</v>
      </c>
      <c r="D34" s="21">
        <v>21</v>
      </c>
      <c r="E34" s="24" t="s">
        <v>42</v>
      </c>
      <c r="F34" s="25" t="s">
        <v>175</v>
      </c>
      <c r="G34" s="21" t="s">
        <v>174</v>
      </c>
      <c r="H34" s="22">
        <v>3</v>
      </c>
      <c r="I34" s="30">
        <v>227997262</v>
      </c>
      <c r="J34" s="26">
        <v>1.004894</v>
      </c>
      <c r="K34" s="26">
        <v>0.074515</v>
      </c>
      <c r="L34" s="26">
        <v>0</v>
      </c>
      <c r="M34" s="26">
        <v>0</v>
      </c>
      <c r="N34" s="26">
        <v>1.079409</v>
      </c>
      <c r="O34" s="41">
        <v>2461023</v>
      </c>
    </row>
    <row r="35" spans="1:15" s="33" customFormat="1" ht="12" customHeight="1">
      <c r="A35" s="34"/>
      <c r="B35" s="35"/>
      <c r="C35" s="36"/>
      <c r="D35" s="34"/>
      <c r="E35" s="37"/>
      <c r="F35" s="64" t="s">
        <v>602</v>
      </c>
      <c r="G35" s="34"/>
      <c r="H35" s="35"/>
      <c r="I35" s="65">
        <f>SUM(I33:I34)</f>
        <v>230448587</v>
      </c>
      <c r="J35" s="39"/>
      <c r="K35" s="39"/>
      <c r="L35" s="39"/>
      <c r="M35" s="39"/>
      <c r="N35" s="39"/>
      <c r="O35" s="66">
        <f>SUM(O33:O34)</f>
        <v>2487482.83</v>
      </c>
    </row>
    <row r="36" spans="1:15" s="33" customFormat="1" ht="12" customHeight="1">
      <c r="A36" s="21" t="s">
        <v>176</v>
      </c>
      <c r="B36" s="22">
        <v>3</v>
      </c>
      <c r="C36" s="23" t="s">
        <v>177</v>
      </c>
      <c r="D36" s="21">
        <v>5</v>
      </c>
      <c r="E36" s="24" t="s">
        <v>40</v>
      </c>
      <c r="F36" s="25" t="s">
        <v>177</v>
      </c>
      <c r="G36" s="21" t="s">
        <v>176</v>
      </c>
      <c r="H36" s="22">
        <v>3</v>
      </c>
      <c r="I36" s="30">
        <v>289710</v>
      </c>
      <c r="J36" s="26">
        <v>0.950053</v>
      </c>
      <c r="K36" s="26">
        <v>0.020172000000000002</v>
      </c>
      <c r="L36" s="26">
        <v>0</v>
      </c>
      <c r="M36" s="26">
        <v>0</v>
      </c>
      <c r="N36" s="26">
        <v>0.970225</v>
      </c>
      <c r="O36" s="41">
        <v>2810.83</v>
      </c>
    </row>
    <row r="37" spans="1:15" s="33" customFormat="1" ht="12" customHeight="1">
      <c r="A37" s="21" t="s">
        <v>176</v>
      </c>
      <c r="B37" s="22">
        <v>3</v>
      </c>
      <c r="C37" s="23" t="s">
        <v>177</v>
      </c>
      <c r="D37" s="21">
        <v>21</v>
      </c>
      <c r="E37" s="24" t="s">
        <v>42</v>
      </c>
      <c r="F37" s="25" t="s">
        <v>177</v>
      </c>
      <c r="G37" s="21" t="s">
        <v>176</v>
      </c>
      <c r="H37" s="22">
        <v>3</v>
      </c>
      <c r="I37" s="30">
        <v>232504947</v>
      </c>
      <c r="J37" s="26">
        <v>0.950053</v>
      </c>
      <c r="K37" s="26">
        <v>0.020172000000000002</v>
      </c>
      <c r="L37" s="26">
        <v>0</v>
      </c>
      <c r="M37" s="26">
        <v>0</v>
      </c>
      <c r="N37" s="26">
        <v>0.970225</v>
      </c>
      <c r="O37" s="41">
        <v>2255821.13</v>
      </c>
    </row>
    <row r="38" spans="1:15" s="33" customFormat="1" ht="12" customHeight="1">
      <c r="A38" s="21" t="s">
        <v>176</v>
      </c>
      <c r="B38" s="22">
        <v>3</v>
      </c>
      <c r="C38" s="23" t="s">
        <v>177</v>
      </c>
      <c r="D38" s="21">
        <v>58</v>
      </c>
      <c r="E38" s="24" t="s">
        <v>44</v>
      </c>
      <c r="F38" s="25" t="s">
        <v>177</v>
      </c>
      <c r="G38" s="21" t="s">
        <v>176</v>
      </c>
      <c r="H38" s="22">
        <v>3</v>
      </c>
      <c r="I38" s="30">
        <v>54215</v>
      </c>
      <c r="J38" s="26">
        <v>0.9501</v>
      </c>
      <c r="K38" s="26">
        <v>0.020200000000000003</v>
      </c>
      <c r="L38" s="26">
        <v>0</v>
      </c>
      <c r="M38" s="26">
        <v>0</v>
      </c>
      <c r="N38" s="26">
        <v>0.9703</v>
      </c>
      <c r="O38" s="41">
        <v>526.05</v>
      </c>
    </row>
    <row r="39" spans="1:15" s="33" customFormat="1" ht="12" customHeight="1">
      <c r="A39" s="34"/>
      <c r="B39" s="35"/>
      <c r="C39" s="36"/>
      <c r="D39" s="34"/>
      <c r="E39" s="37"/>
      <c r="F39" s="64" t="s">
        <v>602</v>
      </c>
      <c r="G39" s="34"/>
      <c r="H39" s="35"/>
      <c r="I39" s="65">
        <f>SUM(I36:I38)</f>
        <v>232848872</v>
      </c>
      <c r="J39" s="39"/>
      <c r="K39" s="39"/>
      <c r="L39" s="39"/>
      <c r="M39" s="39"/>
      <c r="N39" s="39"/>
      <c r="O39" s="66">
        <f>SUM(O36:O38)</f>
        <v>2259158.01</v>
      </c>
    </row>
    <row r="40" spans="1:15" s="33" customFormat="1" ht="12" customHeight="1">
      <c r="A40" s="21" t="s">
        <v>178</v>
      </c>
      <c r="B40" s="22">
        <v>3</v>
      </c>
      <c r="C40" s="23" t="s">
        <v>179</v>
      </c>
      <c r="D40" s="21">
        <v>21</v>
      </c>
      <c r="E40" s="24" t="s">
        <v>42</v>
      </c>
      <c r="F40" s="25" t="s">
        <v>179</v>
      </c>
      <c r="G40" s="21" t="s">
        <v>178</v>
      </c>
      <c r="H40" s="22">
        <v>3</v>
      </c>
      <c r="I40" s="30">
        <v>188465641</v>
      </c>
      <c r="J40" s="26">
        <v>0.922494</v>
      </c>
      <c r="K40" s="26">
        <v>0.031535</v>
      </c>
      <c r="L40" s="26">
        <v>0</v>
      </c>
      <c r="M40" s="26">
        <v>0</v>
      </c>
      <c r="N40" s="26">
        <v>0.954029</v>
      </c>
      <c r="O40" s="41">
        <v>1798017.19</v>
      </c>
    </row>
    <row r="41" spans="1:15" s="33" customFormat="1" ht="12" customHeight="1">
      <c r="A41" s="21" t="s">
        <v>178</v>
      </c>
      <c r="B41" s="22">
        <v>3</v>
      </c>
      <c r="C41" s="23" t="s">
        <v>179</v>
      </c>
      <c r="D41" s="21">
        <v>56</v>
      </c>
      <c r="E41" s="24" t="s">
        <v>180</v>
      </c>
      <c r="F41" s="25" t="s">
        <v>179</v>
      </c>
      <c r="G41" s="21" t="s">
        <v>178</v>
      </c>
      <c r="H41" s="22">
        <v>3</v>
      </c>
      <c r="I41" s="30">
        <v>31398001</v>
      </c>
      <c r="J41" s="26">
        <v>0.922494</v>
      </c>
      <c r="K41" s="26">
        <v>0.031535</v>
      </c>
      <c r="L41" s="26">
        <v>0</v>
      </c>
      <c r="M41" s="26">
        <v>0</v>
      </c>
      <c r="N41" s="26">
        <v>0.954029</v>
      </c>
      <c r="O41" s="41">
        <v>299546.17</v>
      </c>
    </row>
    <row r="42" spans="1:15" s="33" customFormat="1" ht="12" customHeight="1">
      <c r="A42" s="21" t="s">
        <v>178</v>
      </c>
      <c r="B42" s="22">
        <v>3</v>
      </c>
      <c r="C42" s="23" t="s">
        <v>179</v>
      </c>
      <c r="D42" s="21">
        <v>57</v>
      </c>
      <c r="E42" s="24" t="s">
        <v>43</v>
      </c>
      <c r="F42" s="25" t="s">
        <v>179</v>
      </c>
      <c r="G42" s="21" t="s">
        <v>178</v>
      </c>
      <c r="H42" s="22">
        <v>3</v>
      </c>
      <c r="I42" s="30">
        <v>36678553</v>
      </c>
      <c r="J42" s="26">
        <v>0.922494</v>
      </c>
      <c r="K42" s="26">
        <v>0.031535</v>
      </c>
      <c r="L42" s="26">
        <v>0</v>
      </c>
      <c r="M42" s="26">
        <v>0</v>
      </c>
      <c r="N42" s="26">
        <v>0.954029</v>
      </c>
      <c r="O42" s="41">
        <v>349924.09</v>
      </c>
    </row>
    <row r="43" spans="1:15" s="33" customFormat="1" ht="12" customHeight="1">
      <c r="A43" s="34"/>
      <c r="B43" s="35"/>
      <c r="C43" s="36"/>
      <c r="D43" s="34"/>
      <c r="E43" s="37"/>
      <c r="F43" s="64" t="s">
        <v>602</v>
      </c>
      <c r="G43" s="34"/>
      <c r="H43" s="35"/>
      <c r="I43" s="65">
        <f>SUM(I40:I42)</f>
        <v>256542195</v>
      </c>
      <c r="J43" s="39"/>
      <c r="K43" s="39"/>
      <c r="L43" s="39"/>
      <c r="M43" s="39"/>
      <c r="N43" s="39"/>
      <c r="O43" s="66">
        <f>SUM(O40:O42)</f>
        <v>2447487.4499999997</v>
      </c>
    </row>
    <row r="44" spans="1:15" s="33" customFormat="1" ht="12" customHeight="1">
      <c r="A44" s="21" t="s">
        <v>181</v>
      </c>
      <c r="B44" s="22">
        <v>3</v>
      </c>
      <c r="C44" s="23" t="s">
        <v>182</v>
      </c>
      <c r="D44" s="21">
        <v>21</v>
      </c>
      <c r="E44" s="24" t="s">
        <v>42</v>
      </c>
      <c r="F44" s="25" t="s">
        <v>182</v>
      </c>
      <c r="G44" s="21" t="s">
        <v>181</v>
      </c>
      <c r="H44" s="22">
        <v>3</v>
      </c>
      <c r="I44" s="30">
        <v>283668507</v>
      </c>
      <c r="J44" s="26">
        <v>0.990621</v>
      </c>
      <c r="K44" s="26">
        <v>0.04983</v>
      </c>
      <c r="L44" s="26">
        <v>0</v>
      </c>
      <c r="M44" s="26">
        <v>0</v>
      </c>
      <c r="N44" s="26">
        <v>1.040451</v>
      </c>
      <c r="O44" s="41">
        <v>2951432.14</v>
      </c>
    </row>
    <row r="45" spans="1:15" s="33" customFormat="1" ht="12" customHeight="1">
      <c r="A45" s="21" t="s">
        <v>181</v>
      </c>
      <c r="B45" s="22">
        <v>3</v>
      </c>
      <c r="C45" s="23" t="s">
        <v>182</v>
      </c>
      <c r="D45" s="21">
        <v>24</v>
      </c>
      <c r="E45" s="24" t="s">
        <v>74</v>
      </c>
      <c r="F45" s="25" t="s">
        <v>182</v>
      </c>
      <c r="G45" s="21" t="s">
        <v>181</v>
      </c>
      <c r="H45" s="22">
        <v>3</v>
      </c>
      <c r="I45" s="30">
        <v>4647099</v>
      </c>
      <c r="J45" s="26">
        <v>0.990621</v>
      </c>
      <c r="K45" s="26">
        <v>0.04983</v>
      </c>
      <c r="L45" s="26">
        <v>0</v>
      </c>
      <c r="M45" s="26">
        <v>0</v>
      </c>
      <c r="N45" s="26">
        <v>1.040451</v>
      </c>
      <c r="O45" s="41">
        <v>48350.8</v>
      </c>
    </row>
    <row r="46" spans="1:15" s="33" customFormat="1" ht="12" customHeight="1">
      <c r="A46" s="34"/>
      <c r="B46" s="35"/>
      <c r="C46" s="36"/>
      <c r="D46" s="34"/>
      <c r="E46" s="37"/>
      <c r="F46" s="64" t="s">
        <v>602</v>
      </c>
      <c r="G46" s="34"/>
      <c r="H46" s="35"/>
      <c r="I46" s="65">
        <f>SUM(I44:I45)</f>
        <v>288315606</v>
      </c>
      <c r="J46" s="39"/>
      <c r="K46" s="39"/>
      <c r="L46" s="39"/>
      <c r="M46" s="39"/>
      <c r="N46" s="39"/>
      <c r="O46" s="66">
        <f>SUM(O44:O45)</f>
        <v>2999782.94</v>
      </c>
    </row>
    <row r="47" spans="1:15" s="33" customFormat="1" ht="12" customHeight="1">
      <c r="A47" s="21"/>
      <c r="B47" s="22"/>
      <c r="C47" s="23"/>
      <c r="D47" s="21"/>
      <c r="E47" s="24"/>
      <c r="F47" s="53"/>
      <c r="G47" s="21"/>
      <c r="H47" s="22"/>
      <c r="I47" s="61"/>
      <c r="J47" s="26"/>
      <c r="K47" s="26"/>
      <c r="L47" s="26"/>
      <c r="M47" s="26"/>
      <c r="N47" s="26"/>
      <c r="O47" s="63"/>
    </row>
    <row r="48" spans="1:15" s="33" customFormat="1" ht="12" customHeight="1">
      <c r="A48" s="34" t="s">
        <v>183</v>
      </c>
      <c r="B48" s="35">
        <v>3</v>
      </c>
      <c r="C48" s="36" t="s">
        <v>184</v>
      </c>
      <c r="D48" s="34">
        <v>22</v>
      </c>
      <c r="E48" s="37" t="s">
        <v>185</v>
      </c>
      <c r="F48" s="38" t="s">
        <v>184</v>
      </c>
      <c r="G48" s="34" t="s">
        <v>183</v>
      </c>
      <c r="H48" s="35">
        <v>3</v>
      </c>
      <c r="I48" s="65">
        <v>831690401</v>
      </c>
      <c r="J48" s="39">
        <v>1.041029</v>
      </c>
      <c r="K48" s="39">
        <v>0.024042</v>
      </c>
      <c r="L48" s="39">
        <v>0</v>
      </c>
      <c r="M48" s="39">
        <v>0</v>
      </c>
      <c r="N48" s="39">
        <v>1.065071</v>
      </c>
      <c r="O48" s="66">
        <v>8858093.29</v>
      </c>
    </row>
    <row r="49" spans="1:15" s="33" customFormat="1" ht="12" customHeight="1">
      <c r="A49" s="21" t="s">
        <v>186</v>
      </c>
      <c r="B49" s="22">
        <v>3</v>
      </c>
      <c r="C49" s="23" t="s">
        <v>187</v>
      </c>
      <c r="D49" s="21">
        <v>22</v>
      </c>
      <c r="E49" s="24" t="s">
        <v>185</v>
      </c>
      <c r="F49" s="25" t="s">
        <v>187</v>
      </c>
      <c r="G49" s="21" t="s">
        <v>186</v>
      </c>
      <c r="H49" s="22">
        <v>3</v>
      </c>
      <c r="I49" s="30">
        <v>312262886</v>
      </c>
      <c r="J49" s="26">
        <v>0.950555</v>
      </c>
      <c r="K49" s="26">
        <v>0.032189</v>
      </c>
      <c r="L49" s="26">
        <v>0</v>
      </c>
      <c r="M49" s="26">
        <v>0</v>
      </c>
      <c r="N49" s="26">
        <v>0.982744</v>
      </c>
      <c r="O49" s="41">
        <v>3068744.87</v>
      </c>
    </row>
    <row r="50" spans="1:15" s="33" customFormat="1" ht="12" customHeight="1">
      <c r="A50" s="21" t="s">
        <v>186</v>
      </c>
      <c r="B50" s="22">
        <v>3</v>
      </c>
      <c r="C50" s="23" t="s">
        <v>187</v>
      </c>
      <c r="D50" s="21">
        <v>87</v>
      </c>
      <c r="E50" s="24" t="s">
        <v>94</v>
      </c>
      <c r="F50" s="25" t="s">
        <v>187</v>
      </c>
      <c r="G50" s="21" t="s">
        <v>186</v>
      </c>
      <c r="H50" s="22">
        <v>3</v>
      </c>
      <c r="I50" s="30">
        <v>1516608</v>
      </c>
      <c r="J50" s="26">
        <v>0.950555</v>
      </c>
      <c r="K50" s="26">
        <v>0.032189</v>
      </c>
      <c r="L50" s="26">
        <v>0</v>
      </c>
      <c r="M50" s="26">
        <v>0</v>
      </c>
      <c r="N50" s="26">
        <v>0.982744</v>
      </c>
      <c r="O50" s="41">
        <v>14904.38</v>
      </c>
    </row>
    <row r="51" spans="1:15" s="33" customFormat="1" ht="12" customHeight="1">
      <c r="A51" s="34"/>
      <c r="B51" s="35"/>
      <c r="C51" s="36"/>
      <c r="D51" s="34"/>
      <c r="E51" s="37"/>
      <c r="F51" s="64" t="s">
        <v>602</v>
      </c>
      <c r="G51" s="34"/>
      <c r="H51" s="35"/>
      <c r="I51" s="65">
        <f>SUM(I49:I50)</f>
        <v>313779494</v>
      </c>
      <c r="J51" s="39"/>
      <c r="K51" s="39"/>
      <c r="L51" s="39"/>
      <c r="M51" s="39"/>
      <c r="N51" s="39"/>
      <c r="O51" s="95">
        <f>SUM(O49:O50)</f>
        <v>3083649.25</v>
      </c>
    </row>
    <row r="52" ht="12.75">
      <c r="A52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F19">
      <selection activeCell="O52" sqref="O52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188</v>
      </c>
      <c r="B4" s="22">
        <v>3</v>
      </c>
      <c r="C4" s="23" t="s">
        <v>189</v>
      </c>
      <c r="D4" s="21">
        <v>23</v>
      </c>
      <c r="E4" s="24" t="s">
        <v>60</v>
      </c>
      <c r="F4" s="25" t="s">
        <v>189</v>
      </c>
      <c r="G4" s="21" t="s">
        <v>188</v>
      </c>
      <c r="H4" s="22">
        <v>3</v>
      </c>
      <c r="I4" s="30">
        <v>394306532</v>
      </c>
      <c r="J4" s="26">
        <v>1.03</v>
      </c>
      <c r="K4" s="26">
        <v>0.02</v>
      </c>
      <c r="L4" s="26">
        <v>0</v>
      </c>
      <c r="M4" s="26">
        <v>0</v>
      </c>
      <c r="N4" s="26">
        <v>1.05</v>
      </c>
      <c r="O4" s="96">
        <v>4140213.01</v>
      </c>
    </row>
    <row r="5" spans="1:15" s="33" customFormat="1" ht="12" customHeight="1">
      <c r="A5" s="21" t="s">
        <v>188</v>
      </c>
      <c r="B5" s="22">
        <v>3</v>
      </c>
      <c r="C5" s="23" t="s">
        <v>189</v>
      </c>
      <c r="D5" s="21">
        <v>81</v>
      </c>
      <c r="E5" s="24" t="s">
        <v>57</v>
      </c>
      <c r="F5" s="25" t="s">
        <v>189</v>
      </c>
      <c r="G5" s="21" t="s">
        <v>188</v>
      </c>
      <c r="H5" s="22">
        <v>3</v>
      </c>
      <c r="I5" s="30">
        <v>7334543</v>
      </c>
      <c r="J5" s="26">
        <v>1.03</v>
      </c>
      <c r="K5" s="26">
        <v>0.02</v>
      </c>
      <c r="L5" s="26">
        <v>0</v>
      </c>
      <c r="M5" s="26">
        <v>0</v>
      </c>
      <c r="N5" s="26">
        <v>1.05</v>
      </c>
      <c r="O5" s="41">
        <v>77012.7</v>
      </c>
    </row>
    <row r="6" spans="1:15" s="33" customFormat="1" ht="12" customHeight="1">
      <c r="A6" s="34"/>
      <c r="B6" s="35"/>
      <c r="C6" s="36"/>
      <c r="D6" s="34"/>
      <c r="E6" s="37"/>
      <c r="F6" s="64" t="s">
        <v>602</v>
      </c>
      <c r="G6" s="34"/>
      <c r="H6" s="35"/>
      <c r="I6" s="65">
        <f>SUM(I4:I5)</f>
        <v>401641075</v>
      </c>
      <c r="J6" s="39"/>
      <c r="K6" s="39"/>
      <c r="L6" s="39"/>
      <c r="M6" s="39"/>
      <c r="N6" s="39"/>
      <c r="O6" s="66">
        <f>SUM(O4:O5)</f>
        <v>4217225.71</v>
      </c>
    </row>
    <row r="7" spans="1:15" s="33" customFormat="1" ht="12" customHeight="1">
      <c r="A7" s="21" t="s">
        <v>207</v>
      </c>
      <c r="B7" s="22">
        <v>3</v>
      </c>
      <c r="C7" s="23" t="s">
        <v>208</v>
      </c>
      <c r="D7" s="21">
        <v>23</v>
      </c>
      <c r="E7" s="24" t="s">
        <v>60</v>
      </c>
      <c r="F7" s="25" t="s">
        <v>208</v>
      </c>
      <c r="G7" s="21" t="s">
        <v>207</v>
      </c>
      <c r="H7" s="22">
        <v>3</v>
      </c>
      <c r="I7" s="30">
        <v>214987167</v>
      </c>
      <c r="J7" s="26">
        <v>0.955826</v>
      </c>
      <c r="K7" s="26">
        <v>0</v>
      </c>
      <c r="L7" s="26">
        <v>0</v>
      </c>
      <c r="M7" s="26">
        <v>0</v>
      </c>
      <c r="N7" s="26">
        <v>0.955826</v>
      </c>
      <c r="O7" s="41">
        <v>2054903.11</v>
      </c>
    </row>
    <row r="8" spans="1:15" s="33" customFormat="1" ht="12" customHeight="1">
      <c r="A8" s="21" t="s">
        <v>207</v>
      </c>
      <c r="B8" s="22">
        <v>3</v>
      </c>
      <c r="C8" s="23" t="s">
        <v>208</v>
      </c>
      <c r="D8" s="21">
        <v>83</v>
      </c>
      <c r="E8" s="24" t="s">
        <v>209</v>
      </c>
      <c r="F8" s="25" t="s">
        <v>208</v>
      </c>
      <c r="G8" s="21" t="s">
        <v>207</v>
      </c>
      <c r="H8" s="22">
        <v>3</v>
      </c>
      <c r="I8" s="30">
        <v>403492</v>
      </c>
      <c r="J8" s="26">
        <v>0.955826</v>
      </c>
      <c r="K8" s="26">
        <v>0</v>
      </c>
      <c r="L8" s="26">
        <v>0</v>
      </c>
      <c r="M8" s="26">
        <v>0</v>
      </c>
      <c r="N8" s="26">
        <v>0.955826</v>
      </c>
      <c r="O8" s="41">
        <v>3856.69</v>
      </c>
    </row>
    <row r="9" spans="1:15" s="33" customFormat="1" ht="12" customHeight="1">
      <c r="A9" s="34"/>
      <c r="B9" s="35"/>
      <c r="C9" s="36"/>
      <c r="D9" s="34"/>
      <c r="E9" s="37"/>
      <c r="F9" s="64" t="s">
        <v>602</v>
      </c>
      <c r="G9" s="34"/>
      <c r="H9" s="35"/>
      <c r="I9" s="65">
        <f>SUM(I7:I8)</f>
        <v>215390659</v>
      </c>
      <c r="J9" s="39"/>
      <c r="K9" s="39"/>
      <c r="L9" s="39"/>
      <c r="M9" s="39"/>
      <c r="N9" s="39"/>
      <c r="O9" s="66">
        <f>SUM(O7:O8)</f>
        <v>2058759.8</v>
      </c>
    </row>
    <row r="10" spans="1:15" s="33" customFormat="1" ht="12" customHeight="1">
      <c r="A10" s="21" t="s">
        <v>210</v>
      </c>
      <c r="B10" s="22">
        <v>3</v>
      </c>
      <c r="C10" s="23" t="s">
        <v>211</v>
      </c>
      <c r="D10" s="21">
        <v>24</v>
      </c>
      <c r="E10" s="24" t="s">
        <v>74</v>
      </c>
      <c r="F10" s="25" t="s">
        <v>211</v>
      </c>
      <c r="G10" s="21" t="s">
        <v>210</v>
      </c>
      <c r="H10" s="22">
        <v>3</v>
      </c>
      <c r="I10" s="30">
        <v>745152589</v>
      </c>
      <c r="J10" s="26">
        <v>1.040016</v>
      </c>
      <c r="K10" s="26">
        <v>0.008799</v>
      </c>
      <c r="L10" s="26">
        <v>0</v>
      </c>
      <c r="M10" s="26">
        <v>0</v>
      </c>
      <c r="N10" s="26">
        <v>1.048815</v>
      </c>
      <c r="O10" s="41">
        <v>7815272.38</v>
      </c>
    </row>
    <row r="11" spans="1:15" s="33" customFormat="1" ht="12" customHeight="1">
      <c r="A11" s="21" t="s">
        <v>210</v>
      </c>
      <c r="B11" s="22">
        <v>3</v>
      </c>
      <c r="C11" s="23" t="s">
        <v>211</v>
      </c>
      <c r="D11" s="21">
        <v>37</v>
      </c>
      <c r="E11" s="24" t="s">
        <v>212</v>
      </c>
      <c r="F11" s="25" t="s">
        <v>211</v>
      </c>
      <c r="G11" s="21" t="s">
        <v>210</v>
      </c>
      <c r="H11" s="22">
        <v>3</v>
      </c>
      <c r="I11" s="30">
        <v>25266373</v>
      </c>
      <c r="J11" s="26">
        <v>1.040016</v>
      </c>
      <c r="K11" s="26">
        <v>0.008799</v>
      </c>
      <c r="L11" s="26">
        <v>0</v>
      </c>
      <c r="M11" s="26">
        <v>0</v>
      </c>
      <c r="N11" s="26">
        <v>1.048815</v>
      </c>
      <c r="O11" s="41">
        <v>264997.58</v>
      </c>
    </row>
    <row r="12" spans="1:15" s="33" customFormat="1" ht="12" customHeight="1">
      <c r="A12" s="34"/>
      <c r="B12" s="35"/>
      <c r="C12" s="36"/>
      <c r="D12" s="34"/>
      <c r="E12" s="37"/>
      <c r="F12" s="64" t="s">
        <v>602</v>
      </c>
      <c r="G12" s="34"/>
      <c r="H12" s="35"/>
      <c r="I12" s="65">
        <f>SUM(I10:I11)</f>
        <v>770418962</v>
      </c>
      <c r="J12" s="39"/>
      <c r="K12" s="39"/>
      <c r="L12" s="39"/>
      <c r="M12" s="39"/>
      <c r="N12" s="39"/>
      <c r="O12" s="66">
        <f>SUM(O10:O11)</f>
        <v>8080269.96</v>
      </c>
    </row>
    <row r="13" spans="1:15" s="33" customFormat="1" ht="12" customHeight="1">
      <c r="A13" s="21" t="s">
        <v>213</v>
      </c>
      <c r="B13" s="22">
        <v>3</v>
      </c>
      <c r="C13" s="23" t="s">
        <v>214</v>
      </c>
      <c r="D13" s="21">
        <v>24</v>
      </c>
      <c r="E13" s="24" t="s">
        <v>74</v>
      </c>
      <c r="F13" s="25" t="s">
        <v>214</v>
      </c>
      <c r="G13" s="21" t="s">
        <v>213</v>
      </c>
      <c r="H13" s="22">
        <v>3</v>
      </c>
      <c r="I13" s="30">
        <v>201682623</v>
      </c>
      <c r="J13" s="26">
        <v>0.952646</v>
      </c>
      <c r="K13" s="26">
        <v>0</v>
      </c>
      <c r="L13" s="26">
        <v>0</v>
      </c>
      <c r="M13" s="26">
        <v>0</v>
      </c>
      <c r="N13" s="26">
        <v>0.952646</v>
      </c>
      <c r="O13" s="41">
        <v>1921321.51</v>
      </c>
    </row>
    <row r="14" spans="1:15" s="33" customFormat="1" ht="12" customHeight="1">
      <c r="A14" s="21" t="s">
        <v>213</v>
      </c>
      <c r="B14" s="22">
        <v>3</v>
      </c>
      <c r="C14" s="23" t="s">
        <v>214</v>
      </c>
      <c r="D14" s="21">
        <v>69</v>
      </c>
      <c r="E14" s="24" t="s">
        <v>71</v>
      </c>
      <c r="F14" s="25" t="s">
        <v>214</v>
      </c>
      <c r="G14" s="21" t="s">
        <v>213</v>
      </c>
      <c r="H14" s="22">
        <v>3</v>
      </c>
      <c r="I14" s="30">
        <v>24148436</v>
      </c>
      <c r="J14" s="26">
        <v>0.952646</v>
      </c>
      <c r="K14" s="26">
        <v>0</v>
      </c>
      <c r="L14" s="26">
        <v>0</v>
      </c>
      <c r="M14" s="26">
        <v>0</v>
      </c>
      <c r="N14" s="26">
        <v>0.952646</v>
      </c>
      <c r="O14" s="41">
        <v>230049.1</v>
      </c>
    </row>
    <row r="15" spans="1:15" s="33" customFormat="1" ht="12" customHeight="1">
      <c r="A15" s="34"/>
      <c r="B15" s="35"/>
      <c r="C15" s="36"/>
      <c r="D15" s="34"/>
      <c r="E15" s="37"/>
      <c r="F15" s="67" t="s">
        <v>602</v>
      </c>
      <c r="G15" s="34"/>
      <c r="H15" s="35"/>
      <c r="I15" s="65">
        <f>SUM(I13:I14)</f>
        <v>225831059</v>
      </c>
      <c r="J15" s="39"/>
      <c r="K15" s="39"/>
      <c r="L15" s="39"/>
      <c r="M15" s="39"/>
      <c r="N15" s="39"/>
      <c r="O15" s="66">
        <f>SUM(O13:O14)</f>
        <v>2151370.61</v>
      </c>
    </row>
    <row r="16" spans="1:15" s="33" customFormat="1" ht="12" customHeight="1">
      <c r="A16" s="43" t="s">
        <v>215</v>
      </c>
      <c r="B16" s="44">
        <v>3</v>
      </c>
      <c r="C16" s="45" t="s">
        <v>216</v>
      </c>
      <c r="D16" s="43">
        <v>21</v>
      </c>
      <c r="E16" s="46" t="s">
        <v>42</v>
      </c>
      <c r="F16" s="47" t="s">
        <v>216</v>
      </c>
      <c r="G16" s="43" t="s">
        <v>215</v>
      </c>
      <c r="H16" s="44">
        <v>3</v>
      </c>
      <c r="I16" s="48">
        <v>4972796</v>
      </c>
      <c r="J16" s="49">
        <v>0.956558</v>
      </c>
      <c r="K16" s="49">
        <v>0.01</v>
      </c>
      <c r="L16" s="49">
        <v>0</v>
      </c>
      <c r="M16" s="49">
        <v>0</v>
      </c>
      <c r="N16" s="49">
        <v>0.966558</v>
      </c>
      <c r="O16" s="50">
        <v>48064.95</v>
      </c>
    </row>
    <row r="17" spans="1:15" s="33" customFormat="1" ht="12" customHeight="1">
      <c r="A17" s="21" t="s">
        <v>215</v>
      </c>
      <c r="B17" s="22">
        <v>3</v>
      </c>
      <c r="C17" s="23" t="s">
        <v>216</v>
      </c>
      <c r="D17" s="21">
        <v>24</v>
      </c>
      <c r="E17" s="24" t="s">
        <v>74</v>
      </c>
      <c r="F17" s="25" t="s">
        <v>216</v>
      </c>
      <c r="G17" s="21" t="s">
        <v>215</v>
      </c>
      <c r="H17" s="22">
        <v>3</v>
      </c>
      <c r="I17" s="30">
        <v>585999353</v>
      </c>
      <c r="J17" s="26">
        <v>0.956558</v>
      </c>
      <c r="K17" s="26">
        <v>0.01</v>
      </c>
      <c r="L17" s="26">
        <v>0</v>
      </c>
      <c r="M17" s="26">
        <v>0</v>
      </c>
      <c r="N17" s="26">
        <v>0.966558</v>
      </c>
      <c r="O17" s="41">
        <v>5664023.74</v>
      </c>
    </row>
    <row r="18" spans="1:15" s="33" customFormat="1" ht="12" customHeight="1">
      <c r="A18" s="34"/>
      <c r="B18" s="35"/>
      <c r="C18" s="36"/>
      <c r="D18" s="34"/>
      <c r="E18" s="37"/>
      <c r="F18" s="64" t="s">
        <v>602</v>
      </c>
      <c r="G18" s="34"/>
      <c r="H18" s="35"/>
      <c r="I18" s="65">
        <f>SUM(I16:I17)</f>
        <v>590972149</v>
      </c>
      <c r="J18" s="39"/>
      <c r="K18" s="39"/>
      <c r="L18" s="39"/>
      <c r="M18" s="39"/>
      <c r="N18" s="39"/>
      <c r="O18" s="66">
        <f>SUM(O16:O17)</f>
        <v>5712088.69</v>
      </c>
    </row>
    <row r="19" spans="1:15" s="33" customFormat="1" ht="12" customHeight="1">
      <c r="A19" s="21" t="s">
        <v>217</v>
      </c>
      <c r="B19" s="22">
        <v>3</v>
      </c>
      <c r="C19" s="23" t="s">
        <v>218</v>
      </c>
      <c r="D19" s="21">
        <v>21</v>
      </c>
      <c r="E19" s="24" t="s">
        <v>42</v>
      </c>
      <c r="F19" s="25" t="s">
        <v>218</v>
      </c>
      <c r="G19" s="21" t="s">
        <v>217</v>
      </c>
      <c r="H19" s="22">
        <v>3</v>
      </c>
      <c r="I19" s="30">
        <v>54524723</v>
      </c>
      <c r="J19" s="26">
        <v>0.88585</v>
      </c>
      <c r="K19" s="26">
        <v>0.016714</v>
      </c>
      <c r="L19" s="26">
        <v>0</v>
      </c>
      <c r="M19" s="26">
        <v>0</v>
      </c>
      <c r="N19" s="26">
        <v>0.902564</v>
      </c>
      <c r="O19" s="41">
        <v>492120.51</v>
      </c>
    </row>
    <row r="20" spans="1:15" s="33" customFormat="1" ht="12" customHeight="1">
      <c r="A20" s="21" t="s">
        <v>217</v>
      </c>
      <c r="B20" s="22">
        <v>3</v>
      </c>
      <c r="C20" s="23" t="s">
        <v>218</v>
      </c>
      <c r="D20" s="21">
        <v>24</v>
      </c>
      <c r="E20" s="24" t="s">
        <v>74</v>
      </c>
      <c r="F20" s="25" t="s">
        <v>218</v>
      </c>
      <c r="G20" s="21" t="s">
        <v>217</v>
      </c>
      <c r="H20" s="22">
        <v>3</v>
      </c>
      <c r="I20" s="30">
        <v>485510591</v>
      </c>
      <c r="J20" s="26">
        <v>0.88585</v>
      </c>
      <c r="K20" s="26">
        <v>0.016714</v>
      </c>
      <c r="L20" s="26">
        <v>0</v>
      </c>
      <c r="M20" s="26">
        <v>0</v>
      </c>
      <c r="N20" s="26">
        <v>0.902564</v>
      </c>
      <c r="O20" s="41">
        <v>4382043.85</v>
      </c>
    </row>
    <row r="21" spans="1:15" s="33" customFormat="1" ht="12" customHeight="1">
      <c r="A21" s="21" t="s">
        <v>217</v>
      </c>
      <c r="B21" s="22">
        <v>3</v>
      </c>
      <c r="C21" s="23" t="s">
        <v>218</v>
      </c>
      <c r="D21" s="21">
        <v>56</v>
      </c>
      <c r="E21" s="24" t="s">
        <v>180</v>
      </c>
      <c r="F21" s="25" t="s">
        <v>218</v>
      </c>
      <c r="G21" s="21" t="s">
        <v>217</v>
      </c>
      <c r="H21" s="22">
        <v>3</v>
      </c>
      <c r="I21" s="30">
        <v>66338703</v>
      </c>
      <c r="J21" s="26">
        <v>0.88585</v>
      </c>
      <c r="K21" s="26">
        <v>0.016714</v>
      </c>
      <c r="L21" s="26">
        <v>0</v>
      </c>
      <c r="M21" s="26">
        <v>0</v>
      </c>
      <c r="N21" s="26">
        <v>0.902564</v>
      </c>
      <c r="O21" s="41">
        <v>598749.48</v>
      </c>
    </row>
    <row r="22" spans="1:15" s="33" customFormat="1" ht="12" customHeight="1">
      <c r="A22" s="34"/>
      <c r="B22" s="35"/>
      <c r="C22" s="36"/>
      <c r="D22" s="34"/>
      <c r="E22" s="37"/>
      <c r="F22" s="64" t="s">
        <v>602</v>
      </c>
      <c r="G22" s="34"/>
      <c r="H22" s="35"/>
      <c r="I22" s="65">
        <f>SUM(I19:I21)</f>
        <v>606374017</v>
      </c>
      <c r="J22" s="39"/>
      <c r="K22" s="39"/>
      <c r="L22" s="39"/>
      <c r="M22" s="39"/>
      <c r="N22" s="39"/>
      <c r="O22" s="66">
        <f>SUM(O19:O21)</f>
        <v>5472913.84</v>
      </c>
    </row>
    <row r="23" spans="1:15" s="33" customFormat="1" ht="12" customHeight="1">
      <c r="A23" s="21" t="s">
        <v>219</v>
      </c>
      <c r="B23" s="22">
        <v>3</v>
      </c>
      <c r="C23" s="23" t="s">
        <v>220</v>
      </c>
      <c r="D23" s="21">
        <v>10</v>
      </c>
      <c r="E23" s="24" t="s">
        <v>68</v>
      </c>
      <c r="F23" s="25" t="s">
        <v>220</v>
      </c>
      <c r="G23" s="21" t="s">
        <v>219</v>
      </c>
      <c r="H23" s="22">
        <v>3</v>
      </c>
      <c r="I23" s="30">
        <v>47083808</v>
      </c>
      <c r="J23" s="26">
        <v>0.959366</v>
      </c>
      <c r="K23" s="26">
        <v>0.080633</v>
      </c>
      <c r="L23" s="26">
        <v>0</v>
      </c>
      <c r="M23" s="26">
        <v>0</v>
      </c>
      <c r="N23" s="26">
        <v>1.039999</v>
      </c>
      <c r="O23" s="41">
        <v>489671.23</v>
      </c>
    </row>
    <row r="24" spans="1:15" s="33" customFormat="1" ht="12" customHeight="1">
      <c r="A24" s="21" t="s">
        <v>219</v>
      </c>
      <c r="B24" s="22">
        <v>3</v>
      </c>
      <c r="C24" s="23" t="s">
        <v>220</v>
      </c>
      <c r="D24" s="21">
        <v>21</v>
      </c>
      <c r="E24" s="24" t="s">
        <v>42</v>
      </c>
      <c r="F24" s="25" t="s">
        <v>220</v>
      </c>
      <c r="G24" s="21" t="s">
        <v>219</v>
      </c>
      <c r="H24" s="22">
        <v>3</v>
      </c>
      <c r="I24" s="30">
        <v>35548506</v>
      </c>
      <c r="J24" s="26">
        <v>0.959366</v>
      </c>
      <c r="K24" s="26">
        <v>0.080633</v>
      </c>
      <c r="L24" s="26">
        <v>0</v>
      </c>
      <c r="M24" s="26">
        <v>0</v>
      </c>
      <c r="N24" s="26">
        <v>1.039999</v>
      </c>
      <c r="O24" s="41">
        <v>369704.13</v>
      </c>
    </row>
    <row r="25" spans="1:15" s="33" customFormat="1" ht="12" customHeight="1">
      <c r="A25" s="21" t="s">
        <v>219</v>
      </c>
      <c r="B25" s="22">
        <v>3</v>
      </c>
      <c r="C25" s="23" t="s">
        <v>220</v>
      </c>
      <c r="D25" s="21">
        <v>24</v>
      </c>
      <c r="E25" s="24" t="s">
        <v>74</v>
      </c>
      <c r="F25" s="25" t="s">
        <v>220</v>
      </c>
      <c r="G25" s="21" t="s">
        <v>219</v>
      </c>
      <c r="H25" s="22">
        <v>3</v>
      </c>
      <c r="I25" s="30">
        <v>158046688</v>
      </c>
      <c r="J25" s="26">
        <v>0.959366</v>
      </c>
      <c r="K25" s="26">
        <v>0.080633</v>
      </c>
      <c r="L25" s="26">
        <v>0</v>
      </c>
      <c r="M25" s="26">
        <v>0</v>
      </c>
      <c r="N25" s="26">
        <v>1.039999</v>
      </c>
      <c r="O25" s="41">
        <v>1643684.01</v>
      </c>
    </row>
    <row r="26" spans="1:15" s="33" customFormat="1" ht="12" customHeight="1">
      <c r="A26" s="34"/>
      <c r="B26" s="35"/>
      <c r="C26" s="36"/>
      <c r="D26" s="34"/>
      <c r="E26" s="37"/>
      <c r="F26" s="64" t="s">
        <v>602</v>
      </c>
      <c r="G26" s="34"/>
      <c r="H26" s="35"/>
      <c r="I26" s="65">
        <f>SUM(I23:I25)</f>
        <v>240679002</v>
      </c>
      <c r="J26" s="39"/>
      <c r="K26" s="39"/>
      <c r="L26" s="39"/>
      <c r="M26" s="39"/>
      <c r="N26" s="39"/>
      <c r="O26" s="66">
        <f>SUM(O23:O25)</f>
        <v>2503059.37</v>
      </c>
    </row>
    <row r="27" spans="1:15" s="33" customFormat="1" ht="12" customHeight="1">
      <c r="A27" s="21" t="s">
        <v>555</v>
      </c>
      <c r="B27" s="22">
        <v>3</v>
      </c>
      <c r="C27" s="23" t="s">
        <v>556</v>
      </c>
      <c r="D27" s="21">
        <v>17</v>
      </c>
      <c r="E27" s="24" t="s">
        <v>141</v>
      </c>
      <c r="F27" s="25" t="s">
        <v>556</v>
      </c>
      <c r="G27" s="21" t="s">
        <v>555</v>
      </c>
      <c r="H27" s="22">
        <v>3</v>
      </c>
      <c r="I27" s="30">
        <v>116190763</v>
      </c>
      <c r="J27" s="26">
        <v>1.027518</v>
      </c>
      <c r="K27" s="26">
        <v>0.022123</v>
      </c>
      <c r="L27" s="26">
        <v>0</v>
      </c>
      <c r="M27" s="26">
        <v>0</v>
      </c>
      <c r="N27" s="26">
        <v>1.049641</v>
      </c>
      <c r="O27" s="41">
        <v>1219586.12</v>
      </c>
    </row>
    <row r="28" spans="1:15" s="33" customFormat="1" ht="12" customHeight="1">
      <c r="A28" s="21" t="s">
        <v>555</v>
      </c>
      <c r="B28" s="22">
        <v>3</v>
      </c>
      <c r="C28" s="23" t="s">
        <v>556</v>
      </c>
      <c r="D28" s="21">
        <v>25</v>
      </c>
      <c r="E28" s="24" t="s">
        <v>147</v>
      </c>
      <c r="F28" s="25" t="s">
        <v>556</v>
      </c>
      <c r="G28" s="21" t="s">
        <v>555</v>
      </c>
      <c r="H28" s="22">
        <v>3</v>
      </c>
      <c r="I28" s="30">
        <v>178167894</v>
      </c>
      <c r="J28" s="26">
        <v>1.027518</v>
      </c>
      <c r="K28" s="26">
        <v>0.022123</v>
      </c>
      <c r="L28" s="26">
        <v>0</v>
      </c>
      <c r="M28" s="26">
        <v>0</v>
      </c>
      <c r="N28" s="26">
        <v>1.049641</v>
      </c>
      <c r="O28" s="41">
        <v>1870123.48</v>
      </c>
    </row>
    <row r="29" spans="1:15" s="33" customFormat="1" ht="12" customHeight="1">
      <c r="A29" s="21" t="s">
        <v>555</v>
      </c>
      <c r="B29" s="22">
        <v>3</v>
      </c>
      <c r="C29" s="23" t="s">
        <v>556</v>
      </c>
      <c r="D29" s="21">
        <v>35</v>
      </c>
      <c r="E29" s="24" t="s">
        <v>148</v>
      </c>
      <c r="F29" s="25" t="s">
        <v>556</v>
      </c>
      <c r="G29" s="21" t="s">
        <v>555</v>
      </c>
      <c r="H29" s="22">
        <v>3</v>
      </c>
      <c r="I29" s="30">
        <v>22067843</v>
      </c>
      <c r="J29" s="26">
        <v>1.027518</v>
      </c>
      <c r="K29" s="26">
        <v>0.022123</v>
      </c>
      <c r="L29" s="26">
        <v>0</v>
      </c>
      <c r="M29" s="26">
        <v>0</v>
      </c>
      <c r="N29" s="26">
        <v>1.049641</v>
      </c>
      <c r="O29" s="41">
        <v>231633.1</v>
      </c>
    </row>
    <row r="30" spans="1:15" s="33" customFormat="1" ht="12" customHeight="1">
      <c r="A30" s="34"/>
      <c r="B30" s="35"/>
      <c r="C30" s="36"/>
      <c r="D30" s="34"/>
      <c r="E30" s="37"/>
      <c r="F30" s="64" t="s">
        <v>602</v>
      </c>
      <c r="G30" s="34"/>
      <c r="H30" s="35"/>
      <c r="I30" s="65">
        <f>SUM(I27:I29)</f>
        <v>316426500</v>
      </c>
      <c r="J30" s="39"/>
      <c r="K30" s="39"/>
      <c r="L30" s="39"/>
      <c r="M30" s="39"/>
      <c r="N30" s="39"/>
      <c r="O30" s="66">
        <f>SUM(O27:O29)</f>
        <v>3321342.7</v>
      </c>
    </row>
    <row r="31" spans="1:15" s="33" customFormat="1" ht="12" customHeight="1">
      <c r="A31" s="21" t="s">
        <v>221</v>
      </c>
      <c r="B31" s="22">
        <v>3</v>
      </c>
      <c r="C31" s="23" t="s">
        <v>222</v>
      </c>
      <c r="D31" s="21">
        <v>25</v>
      </c>
      <c r="E31" s="24" t="s">
        <v>147</v>
      </c>
      <c r="F31" s="25" t="s">
        <v>222</v>
      </c>
      <c r="G31" s="21" t="s">
        <v>221</v>
      </c>
      <c r="H31" s="22">
        <v>3</v>
      </c>
      <c r="I31" s="30">
        <v>109261166</v>
      </c>
      <c r="J31" s="26">
        <v>0.95</v>
      </c>
      <c r="K31" s="26">
        <v>0.05</v>
      </c>
      <c r="L31" s="26">
        <v>0</v>
      </c>
      <c r="M31" s="26">
        <v>0</v>
      </c>
      <c r="N31" s="26">
        <v>1</v>
      </c>
      <c r="O31" s="41">
        <v>1092611.66</v>
      </c>
    </row>
    <row r="32" spans="1:15" s="33" customFormat="1" ht="12" customHeight="1">
      <c r="A32" s="21" t="s">
        <v>221</v>
      </c>
      <c r="B32" s="22">
        <v>3</v>
      </c>
      <c r="C32" s="23" t="s">
        <v>222</v>
      </c>
      <c r="D32" s="21">
        <v>35</v>
      </c>
      <c r="E32" s="24" t="s">
        <v>148</v>
      </c>
      <c r="F32" s="25" t="s">
        <v>222</v>
      </c>
      <c r="G32" s="21" t="s">
        <v>221</v>
      </c>
      <c r="H32" s="22">
        <v>3</v>
      </c>
      <c r="I32" s="30">
        <v>1286360</v>
      </c>
      <c r="J32" s="26">
        <v>0.95</v>
      </c>
      <c r="K32" s="26">
        <v>0.05</v>
      </c>
      <c r="L32" s="26">
        <v>0</v>
      </c>
      <c r="M32" s="26">
        <v>0</v>
      </c>
      <c r="N32" s="26">
        <v>1</v>
      </c>
      <c r="O32" s="41">
        <v>12863.6</v>
      </c>
    </row>
    <row r="33" spans="1:15" s="33" customFormat="1" ht="12" customHeight="1">
      <c r="A33" s="21" t="s">
        <v>221</v>
      </c>
      <c r="B33" s="22">
        <v>3</v>
      </c>
      <c r="C33" s="23" t="s">
        <v>222</v>
      </c>
      <c r="D33" s="21">
        <v>51</v>
      </c>
      <c r="E33" s="24" t="s">
        <v>32</v>
      </c>
      <c r="F33" s="25" t="s">
        <v>222</v>
      </c>
      <c r="G33" s="21" t="s">
        <v>221</v>
      </c>
      <c r="H33" s="22">
        <v>3</v>
      </c>
      <c r="I33" s="30">
        <v>173012174</v>
      </c>
      <c r="J33" s="26">
        <v>0.95</v>
      </c>
      <c r="K33" s="26">
        <v>0.05</v>
      </c>
      <c r="L33" s="26">
        <v>0</v>
      </c>
      <c r="M33" s="26">
        <v>0</v>
      </c>
      <c r="N33" s="26">
        <v>1</v>
      </c>
      <c r="O33" s="41">
        <v>1730121.76</v>
      </c>
    </row>
    <row r="34" spans="1:15" s="33" customFormat="1" ht="12" customHeight="1">
      <c r="A34" s="21" t="s">
        <v>221</v>
      </c>
      <c r="B34" s="22">
        <v>3</v>
      </c>
      <c r="C34" s="23" t="s">
        <v>222</v>
      </c>
      <c r="D34" s="21">
        <v>68</v>
      </c>
      <c r="E34" s="24" t="s">
        <v>223</v>
      </c>
      <c r="F34" s="25" t="s">
        <v>222</v>
      </c>
      <c r="G34" s="21" t="s">
        <v>221</v>
      </c>
      <c r="H34" s="22">
        <v>3</v>
      </c>
      <c r="I34" s="30">
        <v>22802549</v>
      </c>
      <c r="J34" s="26">
        <v>0.95</v>
      </c>
      <c r="K34" s="26">
        <v>0.05</v>
      </c>
      <c r="L34" s="26">
        <v>0</v>
      </c>
      <c r="M34" s="26">
        <v>0</v>
      </c>
      <c r="N34" s="26">
        <v>1</v>
      </c>
      <c r="O34" s="41">
        <v>228025.49</v>
      </c>
    </row>
    <row r="35" spans="1:15" s="33" customFormat="1" ht="12" customHeight="1">
      <c r="A35" s="34"/>
      <c r="B35" s="35"/>
      <c r="C35" s="36"/>
      <c r="D35" s="34"/>
      <c r="E35" s="37"/>
      <c r="F35" s="64" t="s">
        <v>602</v>
      </c>
      <c r="G35" s="34"/>
      <c r="H35" s="35"/>
      <c r="I35" s="65">
        <f>SUM(I31:I34)</f>
        <v>306362249</v>
      </c>
      <c r="J35" s="39"/>
      <c r="K35" s="39"/>
      <c r="L35" s="39"/>
      <c r="M35" s="39"/>
      <c r="N35" s="39"/>
      <c r="O35" s="66">
        <f>SUM(O31:O34)</f>
        <v>3063622.51</v>
      </c>
    </row>
    <row r="36" spans="1:15" s="33" customFormat="1" ht="12" customHeight="1">
      <c r="A36" s="21" t="s">
        <v>224</v>
      </c>
      <c r="B36" s="22">
        <v>3</v>
      </c>
      <c r="C36" s="23" t="s">
        <v>225</v>
      </c>
      <c r="D36" s="21">
        <v>22</v>
      </c>
      <c r="E36" s="24" t="s">
        <v>185</v>
      </c>
      <c r="F36" s="25" t="s">
        <v>225</v>
      </c>
      <c r="G36" s="21" t="s">
        <v>224</v>
      </c>
      <c r="H36" s="22">
        <v>3</v>
      </c>
      <c r="I36" s="30">
        <v>127841756</v>
      </c>
      <c r="J36" s="26">
        <v>0.910234</v>
      </c>
      <c r="K36" s="26">
        <v>0.100383</v>
      </c>
      <c r="L36" s="26">
        <v>0</v>
      </c>
      <c r="M36" s="26">
        <v>0</v>
      </c>
      <c r="N36" s="26">
        <v>1.010617</v>
      </c>
      <c r="O36" s="41">
        <v>1291990.63</v>
      </c>
    </row>
    <row r="37" spans="1:15" s="33" customFormat="1" ht="12" customHeight="1">
      <c r="A37" s="21" t="s">
        <v>224</v>
      </c>
      <c r="B37" s="22">
        <v>3</v>
      </c>
      <c r="C37" s="23" t="s">
        <v>225</v>
      </c>
      <c r="D37" s="21">
        <v>26</v>
      </c>
      <c r="E37" s="24" t="s">
        <v>118</v>
      </c>
      <c r="F37" s="25" t="s">
        <v>225</v>
      </c>
      <c r="G37" s="21" t="s">
        <v>224</v>
      </c>
      <c r="H37" s="22">
        <v>3</v>
      </c>
      <c r="I37" s="30">
        <v>174031386</v>
      </c>
      <c r="J37" s="26">
        <v>0.910234</v>
      </c>
      <c r="K37" s="26">
        <v>0.100383</v>
      </c>
      <c r="L37" s="26">
        <v>0</v>
      </c>
      <c r="M37" s="26">
        <v>0</v>
      </c>
      <c r="N37" s="26">
        <v>1.010617</v>
      </c>
      <c r="O37" s="41">
        <v>1758790.77</v>
      </c>
    </row>
    <row r="38" spans="1:15" s="33" customFormat="1" ht="12" customHeight="1">
      <c r="A38" s="34"/>
      <c r="B38" s="35"/>
      <c r="C38" s="36"/>
      <c r="D38" s="34"/>
      <c r="E38" s="37"/>
      <c r="F38" s="64" t="s">
        <v>602</v>
      </c>
      <c r="G38" s="34"/>
      <c r="H38" s="35"/>
      <c r="I38" s="65">
        <f>SUM(I36:I37)</f>
        <v>301873142</v>
      </c>
      <c r="J38" s="39"/>
      <c r="K38" s="39"/>
      <c r="L38" s="39"/>
      <c r="M38" s="39"/>
      <c r="N38" s="39"/>
      <c r="O38" s="66">
        <f>SUM(O36:O37)</f>
        <v>3050781.4</v>
      </c>
    </row>
    <row r="39" spans="1:15" s="33" customFormat="1" ht="12" customHeight="1">
      <c r="A39" s="21" t="s">
        <v>226</v>
      </c>
      <c r="B39" s="22">
        <v>3</v>
      </c>
      <c r="C39" s="23" t="s">
        <v>227</v>
      </c>
      <c r="D39" s="21">
        <v>14</v>
      </c>
      <c r="E39" s="24" t="s">
        <v>117</v>
      </c>
      <c r="F39" s="25" t="s">
        <v>227</v>
      </c>
      <c r="G39" s="21" t="s">
        <v>226</v>
      </c>
      <c r="H39" s="22">
        <v>3</v>
      </c>
      <c r="I39" s="30">
        <v>6276908</v>
      </c>
      <c r="J39" s="26">
        <v>0.927054</v>
      </c>
      <c r="K39" s="26">
        <v>0.065237</v>
      </c>
      <c r="L39" s="26">
        <v>0</v>
      </c>
      <c r="M39" s="26">
        <v>0</v>
      </c>
      <c r="N39" s="26">
        <v>0.992291</v>
      </c>
      <c r="O39" s="41">
        <v>62285.19</v>
      </c>
    </row>
    <row r="40" spans="1:15" s="33" customFormat="1" ht="12" customHeight="1">
      <c r="A40" s="21" t="s">
        <v>226</v>
      </c>
      <c r="B40" s="22">
        <v>3</v>
      </c>
      <c r="C40" s="23" t="s">
        <v>227</v>
      </c>
      <c r="D40" s="21">
        <v>26</v>
      </c>
      <c r="E40" s="24" t="s">
        <v>118</v>
      </c>
      <c r="F40" s="25" t="s">
        <v>227</v>
      </c>
      <c r="G40" s="21" t="s">
        <v>226</v>
      </c>
      <c r="H40" s="22">
        <v>3</v>
      </c>
      <c r="I40" s="30">
        <v>196331684</v>
      </c>
      <c r="J40" s="26">
        <v>0.927054</v>
      </c>
      <c r="K40" s="26">
        <v>0.065237</v>
      </c>
      <c r="L40" s="26">
        <v>0</v>
      </c>
      <c r="M40" s="26">
        <v>0</v>
      </c>
      <c r="N40" s="26">
        <v>0.992291</v>
      </c>
      <c r="O40" s="41">
        <v>1948181.65</v>
      </c>
    </row>
    <row r="41" spans="1:15" s="33" customFormat="1" ht="12" customHeight="1">
      <c r="A41" s="34"/>
      <c r="B41" s="35"/>
      <c r="C41" s="36"/>
      <c r="D41" s="34"/>
      <c r="E41" s="37"/>
      <c r="F41" s="64" t="s">
        <v>602</v>
      </c>
      <c r="G41" s="34"/>
      <c r="H41" s="35"/>
      <c r="I41" s="65">
        <f>SUM(I39:I40)</f>
        <v>202608592</v>
      </c>
      <c r="J41" s="39"/>
      <c r="K41" s="39"/>
      <c r="L41" s="39"/>
      <c r="M41" s="39"/>
      <c r="N41" s="39"/>
      <c r="O41" s="66">
        <f>SUM(O39:O40)</f>
        <v>2010466.8399999999</v>
      </c>
    </row>
    <row r="42" spans="1:15" s="33" customFormat="1" ht="12" customHeight="1">
      <c r="A42" s="21" t="s">
        <v>228</v>
      </c>
      <c r="B42" s="22">
        <v>3</v>
      </c>
      <c r="C42" s="23" t="s">
        <v>229</v>
      </c>
      <c r="D42" s="21">
        <v>22</v>
      </c>
      <c r="E42" s="24" t="s">
        <v>185</v>
      </c>
      <c r="F42" s="25" t="s">
        <v>229</v>
      </c>
      <c r="G42" s="21" t="s">
        <v>228</v>
      </c>
      <c r="H42" s="22">
        <v>3</v>
      </c>
      <c r="I42" s="30">
        <v>14267407</v>
      </c>
      <c r="J42" s="26">
        <v>0.945279</v>
      </c>
      <c r="K42" s="26">
        <v>0.034729</v>
      </c>
      <c r="L42" s="26">
        <v>0</v>
      </c>
      <c r="M42" s="26">
        <v>0</v>
      </c>
      <c r="N42" s="26">
        <v>0.980008</v>
      </c>
      <c r="O42" s="41">
        <v>139821.74</v>
      </c>
    </row>
    <row r="43" spans="1:15" s="33" customFormat="1" ht="12" customHeight="1">
      <c r="A43" s="21" t="s">
        <v>228</v>
      </c>
      <c r="B43" s="22">
        <v>3</v>
      </c>
      <c r="C43" s="23" t="s">
        <v>229</v>
      </c>
      <c r="D43" s="21">
        <v>26</v>
      </c>
      <c r="E43" s="24" t="s">
        <v>118</v>
      </c>
      <c r="F43" s="25" t="s">
        <v>229</v>
      </c>
      <c r="G43" s="21" t="s">
        <v>228</v>
      </c>
      <c r="H43" s="22">
        <v>3</v>
      </c>
      <c r="I43" s="30">
        <v>215573773</v>
      </c>
      <c r="J43" s="26">
        <v>0.945279</v>
      </c>
      <c r="K43" s="26">
        <v>0.034729</v>
      </c>
      <c r="L43" s="26">
        <v>0</v>
      </c>
      <c r="M43" s="26">
        <v>0</v>
      </c>
      <c r="N43" s="26">
        <v>0.980008</v>
      </c>
      <c r="O43" s="41">
        <v>2112640.49</v>
      </c>
    </row>
    <row r="44" spans="1:15" s="33" customFormat="1" ht="12" customHeight="1">
      <c r="A44" s="34"/>
      <c r="B44" s="35"/>
      <c r="C44" s="36"/>
      <c r="D44" s="34"/>
      <c r="E44" s="37"/>
      <c r="F44" s="64" t="s">
        <v>602</v>
      </c>
      <c r="G44" s="34"/>
      <c r="H44" s="35"/>
      <c r="I44" s="65">
        <f>SUM(I42:I43)</f>
        <v>229841180</v>
      </c>
      <c r="J44" s="39"/>
      <c r="K44" s="39"/>
      <c r="L44" s="39"/>
      <c r="M44" s="39"/>
      <c r="N44" s="39"/>
      <c r="O44" s="66">
        <f>SUM(O42:O43)</f>
        <v>2252462.2300000004</v>
      </c>
    </row>
    <row r="45" spans="1:15" s="33" customFormat="1" ht="12" customHeight="1">
      <c r="A45" s="21" t="s">
        <v>557</v>
      </c>
      <c r="B45" s="22">
        <v>3</v>
      </c>
      <c r="C45" s="23" t="s">
        <v>558</v>
      </c>
      <c r="D45" s="21">
        <v>22</v>
      </c>
      <c r="E45" s="24" t="s">
        <v>185</v>
      </c>
      <c r="F45" s="25" t="s">
        <v>558</v>
      </c>
      <c r="G45" s="21" t="s">
        <v>557</v>
      </c>
      <c r="H45" s="22">
        <v>3</v>
      </c>
      <c r="I45" s="30">
        <v>188116785</v>
      </c>
      <c r="J45" s="26">
        <v>1.060409</v>
      </c>
      <c r="K45" s="26">
        <v>0</v>
      </c>
      <c r="L45" s="26">
        <v>0</v>
      </c>
      <c r="M45" s="26">
        <v>0.030037</v>
      </c>
      <c r="N45" s="26">
        <v>1.090446</v>
      </c>
      <c r="O45" s="41">
        <v>2051311.7</v>
      </c>
    </row>
    <row r="46" spans="1:15" s="33" customFormat="1" ht="12" customHeight="1">
      <c r="A46" s="21" t="s">
        <v>557</v>
      </c>
      <c r="B46" s="22">
        <v>3</v>
      </c>
      <c r="C46" s="23" t="s">
        <v>558</v>
      </c>
      <c r="D46" s="21">
        <v>26</v>
      </c>
      <c r="E46" s="24" t="s">
        <v>118</v>
      </c>
      <c r="F46" s="25" t="s">
        <v>558</v>
      </c>
      <c r="G46" s="21" t="s">
        <v>557</v>
      </c>
      <c r="H46" s="22">
        <v>3</v>
      </c>
      <c r="I46" s="30">
        <v>70324970</v>
      </c>
      <c r="J46" s="26">
        <v>1.060409</v>
      </c>
      <c r="K46" s="26">
        <v>0</v>
      </c>
      <c r="L46" s="26">
        <v>0</v>
      </c>
      <c r="M46" s="26">
        <v>0.030037</v>
      </c>
      <c r="N46" s="26">
        <v>1.090446</v>
      </c>
      <c r="O46" s="41">
        <v>766855.71</v>
      </c>
    </row>
    <row r="47" spans="1:15" s="33" customFormat="1" ht="12" customHeight="1">
      <c r="A47" s="21" t="s">
        <v>557</v>
      </c>
      <c r="B47" s="22">
        <v>3</v>
      </c>
      <c r="C47" s="23" t="s">
        <v>558</v>
      </c>
      <c r="D47" s="21">
        <v>87</v>
      </c>
      <c r="E47" s="24" t="s">
        <v>94</v>
      </c>
      <c r="F47" s="25" t="s">
        <v>558</v>
      </c>
      <c r="G47" s="21" t="s">
        <v>557</v>
      </c>
      <c r="H47" s="22">
        <v>3</v>
      </c>
      <c r="I47" s="30">
        <v>79823044</v>
      </c>
      <c r="J47" s="26">
        <v>1.060409</v>
      </c>
      <c r="K47" s="26">
        <v>0</v>
      </c>
      <c r="L47" s="26">
        <v>0</v>
      </c>
      <c r="M47" s="26">
        <v>0.030037</v>
      </c>
      <c r="N47" s="26">
        <v>1.090446</v>
      </c>
      <c r="O47" s="41">
        <v>870427.2</v>
      </c>
    </row>
    <row r="48" spans="1:15" s="33" customFormat="1" ht="12" customHeight="1">
      <c r="A48" s="34"/>
      <c r="B48" s="35"/>
      <c r="C48" s="36"/>
      <c r="D48" s="34"/>
      <c r="E48" s="37"/>
      <c r="F48" s="64" t="s">
        <v>602</v>
      </c>
      <c r="G48" s="34"/>
      <c r="H48" s="35"/>
      <c r="I48" s="65">
        <f>SUM(I45:I47)</f>
        <v>338264799</v>
      </c>
      <c r="J48" s="39"/>
      <c r="K48" s="39"/>
      <c r="L48" s="39"/>
      <c r="M48" s="39"/>
      <c r="N48" s="39"/>
      <c r="O48" s="66">
        <f>SUM(O45:O47)</f>
        <v>3688594.6100000003</v>
      </c>
    </row>
    <row r="49" spans="1:15" s="33" customFormat="1" ht="12" customHeight="1">
      <c r="A49" s="21" t="s">
        <v>230</v>
      </c>
      <c r="B49" s="22">
        <v>3</v>
      </c>
      <c r="C49" s="23" t="s">
        <v>231</v>
      </c>
      <c r="D49" s="21">
        <v>27</v>
      </c>
      <c r="E49" s="24" t="s">
        <v>91</v>
      </c>
      <c r="F49" s="25" t="s">
        <v>231</v>
      </c>
      <c r="G49" s="21" t="s">
        <v>230</v>
      </c>
      <c r="H49" s="22">
        <v>3</v>
      </c>
      <c r="I49" s="30">
        <v>1691883991</v>
      </c>
      <c r="J49" s="26">
        <v>1.0744</v>
      </c>
      <c r="K49" s="26">
        <v>0</v>
      </c>
      <c r="L49" s="26">
        <v>0</v>
      </c>
      <c r="M49" s="26">
        <v>0</v>
      </c>
      <c r="N49" s="26">
        <v>1.0744</v>
      </c>
      <c r="O49" s="41">
        <v>18177607.39</v>
      </c>
    </row>
    <row r="50" spans="1:15" s="33" customFormat="1" ht="12" customHeight="1">
      <c r="A50" s="21" t="s">
        <v>230</v>
      </c>
      <c r="B50" s="22">
        <v>3</v>
      </c>
      <c r="C50" s="23" t="s">
        <v>231</v>
      </c>
      <c r="D50" s="21">
        <v>28</v>
      </c>
      <c r="E50" s="24" t="s">
        <v>232</v>
      </c>
      <c r="F50" s="25" t="s">
        <v>231</v>
      </c>
      <c r="G50" s="21" t="s">
        <v>230</v>
      </c>
      <c r="H50" s="22">
        <v>3</v>
      </c>
      <c r="I50" s="30">
        <v>31197415</v>
      </c>
      <c r="J50" s="26">
        <v>1.0744</v>
      </c>
      <c r="K50" s="26">
        <v>0</v>
      </c>
      <c r="L50" s="26">
        <v>0</v>
      </c>
      <c r="M50" s="26">
        <v>0</v>
      </c>
      <c r="N50" s="26">
        <v>1.0744</v>
      </c>
      <c r="O50" s="41">
        <v>335185.07</v>
      </c>
    </row>
    <row r="51" spans="1:15" s="33" customFormat="1" ht="12" customHeight="1">
      <c r="A51" s="21" t="s">
        <v>230</v>
      </c>
      <c r="B51" s="22">
        <v>3</v>
      </c>
      <c r="C51" s="23" t="s">
        <v>231</v>
      </c>
      <c r="D51" s="21">
        <v>78</v>
      </c>
      <c r="E51" s="24" t="s">
        <v>98</v>
      </c>
      <c r="F51" s="25" t="s">
        <v>231</v>
      </c>
      <c r="G51" s="21" t="s">
        <v>230</v>
      </c>
      <c r="H51" s="22">
        <v>3</v>
      </c>
      <c r="I51" s="30">
        <v>200522735</v>
      </c>
      <c r="J51" s="26">
        <v>1.0744</v>
      </c>
      <c r="K51" s="26">
        <v>0</v>
      </c>
      <c r="L51" s="26">
        <v>0</v>
      </c>
      <c r="M51" s="26">
        <v>0</v>
      </c>
      <c r="N51" s="26">
        <v>1.0744</v>
      </c>
      <c r="O51" s="41">
        <v>2154416.76</v>
      </c>
    </row>
    <row r="52" spans="1:15" s="33" customFormat="1" ht="12" customHeight="1">
      <c r="A52" s="34"/>
      <c r="B52" s="35"/>
      <c r="C52" s="36"/>
      <c r="D52" s="34"/>
      <c r="E52" s="37"/>
      <c r="F52" s="64" t="s">
        <v>602</v>
      </c>
      <c r="G52" s="34"/>
      <c r="H52" s="35"/>
      <c r="I52" s="65">
        <f>SUM(I49:I51)</f>
        <v>1923604141</v>
      </c>
      <c r="J52" s="39"/>
      <c r="K52" s="39"/>
      <c r="L52" s="39"/>
      <c r="M52" s="39"/>
      <c r="N52" s="39"/>
      <c r="O52" s="95">
        <f>SUM(O49:O51)</f>
        <v>20667209.22</v>
      </c>
    </row>
    <row r="53" ht="12.75">
      <c r="A53" s="93" t="s">
        <v>648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56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G22">
      <selection activeCell="O47" sqref="O47"/>
    </sheetView>
  </sheetViews>
  <sheetFormatPr defaultColWidth="9.140625" defaultRowHeight="12.75"/>
  <cols>
    <col min="1" max="1" width="7.421875" style="3" customWidth="1"/>
    <col min="2" max="2" width="2.28125" style="3" bestFit="1" customWidth="1"/>
    <col min="3" max="3" width="27.00390625" style="1" customWidth="1"/>
    <col min="4" max="4" width="3.140625" style="3" bestFit="1" customWidth="1"/>
    <col min="5" max="5" width="12.140625" style="3" bestFit="1" customWidth="1"/>
    <col min="6" max="6" width="27.00390625" style="3" customWidth="1"/>
    <col min="7" max="7" width="7.140625" style="3" customWidth="1"/>
    <col min="8" max="8" width="2.421875" style="4" customWidth="1"/>
    <col min="9" max="9" width="14.421875" style="31" bestFit="1" customWidth="1"/>
    <col min="10" max="10" width="8.7109375" style="2" bestFit="1" customWidth="1"/>
    <col min="11" max="11" width="10.421875" style="2" customWidth="1"/>
    <col min="12" max="12" width="12.421875" style="2" bestFit="1" customWidth="1"/>
    <col min="13" max="14" width="11.71093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233</v>
      </c>
      <c r="B4" s="22">
        <v>3</v>
      </c>
      <c r="C4" s="23" t="s">
        <v>234</v>
      </c>
      <c r="D4" s="21">
        <v>20</v>
      </c>
      <c r="E4" s="24" t="s">
        <v>90</v>
      </c>
      <c r="F4" s="25" t="s">
        <v>234</v>
      </c>
      <c r="G4" s="21" t="s">
        <v>233</v>
      </c>
      <c r="H4" s="22">
        <v>3</v>
      </c>
      <c r="I4" s="30">
        <v>4026121</v>
      </c>
      <c r="J4" s="26">
        <v>0.951119</v>
      </c>
      <c r="K4" s="26">
        <v>0.055176</v>
      </c>
      <c r="L4" s="26">
        <v>0</v>
      </c>
      <c r="M4" s="26">
        <v>0</v>
      </c>
      <c r="N4" s="26">
        <v>1.006295</v>
      </c>
      <c r="O4" s="96">
        <v>40514.64</v>
      </c>
    </row>
    <row r="5" spans="1:15" s="33" customFormat="1" ht="12" customHeight="1">
      <c r="A5" s="21" t="s">
        <v>233</v>
      </c>
      <c r="B5" s="22">
        <v>3</v>
      </c>
      <c r="C5" s="23" t="s">
        <v>234</v>
      </c>
      <c r="D5" s="21">
        <v>27</v>
      </c>
      <c r="E5" s="24" t="s">
        <v>91</v>
      </c>
      <c r="F5" s="25" t="s">
        <v>234</v>
      </c>
      <c r="G5" s="21" t="s">
        <v>233</v>
      </c>
      <c r="H5" s="22">
        <v>3</v>
      </c>
      <c r="I5" s="30">
        <v>349365551</v>
      </c>
      <c r="J5" s="26">
        <v>0.951119</v>
      </c>
      <c r="K5" s="26">
        <v>0.055176</v>
      </c>
      <c r="L5" s="26">
        <v>0</v>
      </c>
      <c r="M5" s="26">
        <v>0</v>
      </c>
      <c r="N5" s="26">
        <v>1.006295</v>
      </c>
      <c r="O5" s="41">
        <v>3515649.48</v>
      </c>
    </row>
    <row r="6" spans="1:15" s="33" customFormat="1" ht="12" customHeight="1">
      <c r="A6" s="34"/>
      <c r="B6" s="35"/>
      <c r="C6" s="36"/>
      <c r="D6" s="34"/>
      <c r="E6" s="37"/>
      <c r="F6" s="67" t="s">
        <v>602</v>
      </c>
      <c r="G6" s="34"/>
      <c r="H6" s="35"/>
      <c r="I6" s="65">
        <f>SUM(I4:I5)</f>
        <v>353391672</v>
      </c>
      <c r="J6" s="39"/>
      <c r="K6" s="39"/>
      <c r="L6" s="39"/>
      <c r="M6" s="39"/>
      <c r="N6" s="39"/>
      <c r="O6" s="66">
        <f>SUM(O4:O5)</f>
        <v>3556164.12</v>
      </c>
    </row>
    <row r="7" spans="1:15" s="33" customFormat="1" ht="12" customHeight="1">
      <c r="A7" s="43" t="s">
        <v>235</v>
      </c>
      <c r="B7" s="44">
        <v>3</v>
      </c>
      <c r="C7" s="45" t="s">
        <v>236</v>
      </c>
      <c r="D7" s="43">
        <v>11</v>
      </c>
      <c r="E7" s="46" t="s">
        <v>86</v>
      </c>
      <c r="F7" s="47" t="s">
        <v>236</v>
      </c>
      <c r="G7" s="43" t="s">
        <v>235</v>
      </c>
      <c r="H7" s="44">
        <v>3</v>
      </c>
      <c r="I7" s="48">
        <v>50921085</v>
      </c>
      <c r="J7" s="49">
        <v>0.812037</v>
      </c>
      <c r="K7" s="49">
        <v>0.027816</v>
      </c>
      <c r="L7" s="49">
        <v>0</v>
      </c>
      <c r="M7" s="49">
        <v>0</v>
      </c>
      <c r="N7" s="49">
        <v>0.839853</v>
      </c>
      <c r="O7" s="50">
        <v>427662.17</v>
      </c>
    </row>
    <row r="8" spans="1:15" s="33" customFormat="1" ht="12" customHeight="1">
      <c r="A8" s="21" t="s">
        <v>235</v>
      </c>
      <c r="B8" s="22">
        <v>3</v>
      </c>
      <c r="C8" s="23" t="s">
        <v>236</v>
      </c>
      <c r="D8" s="21">
        <v>20</v>
      </c>
      <c r="E8" s="24" t="s">
        <v>90</v>
      </c>
      <c r="F8" s="25" t="s">
        <v>236</v>
      </c>
      <c r="G8" s="21" t="s">
        <v>235</v>
      </c>
      <c r="H8" s="22">
        <v>3</v>
      </c>
      <c r="I8" s="30">
        <v>7235159</v>
      </c>
      <c r="J8" s="26">
        <v>0.812037</v>
      </c>
      <c r="K8" s="26">
        <v>0.027816</v>
      </c>
      <c r="L8" s="26">
        <v>0</v>
      </c>
      <c r="M8" s="26">
        <v>0</v>
      </c>
      <c r="N8" s="26">
        <v>0.839853</v>
      </c>
      <c r="O8" s="41">
        <v>60764.68</v>
      </c>
    </row>
    <row r="9" spans="1:15" s="33" customFormat="1" ht="12" customHeight="1">
      <c r="A9" s="21" t="s">
        <v>235</v>
      </c>
      <c r="B9" s="22">
        <v>3</v>
      </c>
      <c r="C9" s="23" t="s">
        <v>236</v>
      </c>
      <c r="D9" s="21">
        <v>27</v>
      </c>
      <c r="E9" s="24" t="s">
        <v>91</v>
      </c>
      <c r="F9" s="25" t="s">
        <v>236</v>
      </c>
      <c r="G9" s="21" t="s">
        <v>235</v>
      </c>
      <c r="H9" s="22">
        <v>3</v>
      </c>
      <c r="I9" s="30">
        <v>472103543</v>
      </c>
      <c r="J9" s="26">
        <v>0.812037</v>
      </c>
      <c r="K9" s="26">
        <v>0.027816</v>
      </c>
      <c r="L9" s="26">
        <v>0</v>
      </c>
      <c r="M9" s="26">
        <v>0</v>
      </c>
      <c r="N9" s="26">
        <v>0.839853</v>
      </c>
      <c r="O9" s="41">
        <v>3964977.21</v>
      </c>
    </row>
    <row r="10" spans="1:15" s="33" customFormat="1" ht="12" customHeight="1">
      <c r="A10" s="21" t="s">
        <v>235</v>
      </c>
      <c r="B10" s="22">
        <v>3</v>
      </c>
      <c r="C10" s="23" t="s">
        <v>236</v>
      </c>
      <c r="D10" s="21">
        <v>89</v>
      </c>
      <c r="E10" s="24" t="s">
        <v>87</v>
      </c>
      <c r="F10" s="25" t="s">
        <v>236</v>
      </c>
      <c r="G10" s="21" t="s">
        <v>235</v>
      </c>
      <c r="H10" s="22">
        <v>3</v>
      </c>
      <c r="I10" s="30">
        <v>105048241</v>
      </c>
      <c r="J10" s="26">
        <v>0.812037</v>
      </c>
      <c r="K10" s="26">
        <v>0.027816</v>
      </c>
      <c r="L10" s="26">
        <v>0</v>
      </c>
      <c r="M10" s="26">
        <v>0</v>
      </c>
      <c r="N10" s="26">
        <v>0.839853</v>
      </c>
      <c r="O10" s="41">
        <v>882250.93</v>
      </c>
    </row>
    <row r="11" spans="1:15" s="33" customFormat="1" ht="12" customHeight="1">
      <c r="A11" s="34"/>
      <c r="B11" s="35"/>
      <c r="C11" s="36"/>
      <c r="D11" s="34"/>
      <c r="E11" s="37"/>
      <c r="F11" s="64" t="s">
        <v>602</v>
      </c>
      <c r="G11" s="34"/>
      <c r="H11" s="35"/>
      <c r="I11" s="65">
        <f>SUM(I7:I10)</f>
        <v>635308028</v>
      </c>
      <c r="J11" s="39"/>
      <c r="K11" s="39"/>
      <c r="L11" s="39"/>
      <c r="M11" s="39"/>
      <c r="N11" s="39"/>
      <c r="O11" s="66">
        <f>SUM(O7:O10)</f>
        <v>5335654.989999999</v>
      </c>
    </row>
    <row r="12" spans="1:15" s="33" customFormat="1" ht="12" customHeight="1">
      <c r="A12" s="21" t="s">
        <v>237</v>
      </c>
      <c r="B12" s="22">
        <v>3</v>
      </c>
      <c r="C12" s="23" t="s">
        <v>238</v>
      </c>
      <c r="D12" s="21">
        <v>19</v>
      </c>
      <c r="E12" s="24" t="s">
        <v>158</v>
      </c>
      <c r="F12" s="25" t="s">
        <v>238</v>
      </c>
      <c r="G12" s="21" t="s">
        <v>237</v>
      </c>
      <c r="H12" s="22">
        <v>3</v>
      </c>
      <c r="I12" s="30">
        <v>2970966</v>
      </c>
      <c r="J12" s="26">
        <v>0.785442</v>
      </c>
      <c r="K12" s="26">
        <v>0.102027</v>
      </c>
      <c r="L12" s="26">
        <v>0</v>
      </c>
      <c r="M12" s="26">
        <v>0</v>
      </c>
      <c r="N12" s="26">
        <v>0.887469</v>
      </c>
      <c r="O12" s="41">
        <v>26366.42</v>
      </c>
    </row>
    <row r="13" spans="1:15" s="33" customFormat="1" ht="12" customHeight="1">
      <c r="A13" s="21" t="s">
        <v>237</v>
      </c>
      <c r="B13" s="22">
        <v>3</v>
      </c>
      <c r="C13" s="23" t="s">
        <v>238</v>
      </c>
      <c r="D13" s="21">
        <v>27</v>
      </c>
      <c r="E13" s="24" t="s">
        <v>91</v>
      </c>
      <c r="F13" s="25" t="s">
        <v>238</v>
      </c>
      <c r="G13" s="21" t="s">
        <v>237</v>
      </c>
      <c r="H13" s="22">
        <v>3</v>
      </c>
      <c r="I13" s="30">
        <v>580555739</v>
      </c>
      <c r="J13" s="26">
        <v>0.785442</v>
      </c>
      <c r="K13" s="26">
        <v>0.102027</v>
      </c>
      <c r="L13" s="26">
        <v>0</v>
      </c>
      <c r="M13" s="26">
        <v>0</v>
      </c>
      <c r="N13" s="26">
        <v>0.887469</v>
      </c>
      <c r="O13" s="41">
        <v>5152253.69</v>
      </c>
    </row>
    <row r="14" spans="1:15" s="33" customFormat="1" ht="12" customHeight="1">
      <c r="A14" s="21" t="s">
        <v>237</v>
      </c>
      <c r="B14" s="22">
        <v>3</v>
      </c>
      <c r="C14" s="23" t="s">
        <v>238</v>
      </c>
      <c r="D14" s="21">
        <v>78</v>
      </c>
      <c r="E14" s="24" t="s">
        <v>98</v>
      </c>
      <c r="F14" s="25" t="s">
        <v>238</v>
      </c>
      <c r="G14" s="21" t="s">
        <v>237</v>
      </c>
      <c r="H14" s="22">
        <v>3</v>
      </c>
      <c r="I14" s="30">
        <v>220399918</v>
      </c>
      <c r="J14" s="26">
        <v>0.785442</v>
      </c>
      <c r="K14" s="26">
        <v>0.102027</v>
      </c>
      <c r="L14" s="26">
        <v>0</v>
      </c>
      <c r="M14" s="26">
        <v>0</v>
      </c>
      <c r="N14" s="26">
        <v>0.887469</v>
      </c>
      <c r="O14" s="41">
        <v>1955981.55</v>
      </c>
    </row>
    <row r="15" spans="1:15" s="33" customFormat="1" ht="12" customHeight="1">
      <c r="A15" s="34"/>
      <c r="B15" s="35"/>
      <c r="C15" s="36"/>
      <c r="D15" s="34"/>
      <c r="E15" s="37"/>
      <c r="F15" s="64" t="s">
        <v>602</v>
      </c>
      <c r="G15" s="34"/>
      <c r="H15" s="35"/>
      <c r="I15" s="65">
        <f>SUM(I12:I14)</f>
        <v>803926623</v>
      </c>
      <c r="J15" s="39"/>
      <c r="K15" s="39"/>
      <c r="L15" s="39"/>
      <c r="M15" s="39"/>
      <c r="N15" s="39"/>
      <c r="O15" s="66">
        <f>SUM(O12:O14)</f>
        <v>7134601.66</v>
      </c>
    </row>
    <row r="16" spans="1:15" s="33" customFormat="1" ht="12" customHeight="1">
      <c r="A16" s="21" t="s">
        <v>239</v>
      </c>
      <c r="B16" s="22">
        <v>5</v>
      </c>
      <c r="C16" s="25" t="s">
        <v>629</v>
      </c>
      <c r="D16" s="21">
        <v>28</v>
      </c>
      <c r="E16" s="24" t="s">
        <v>232</v>
      </c>
      <c r="F16" s="25" t="s">
        <v>240</v>
      </c>
      <c r="G16" s="21" t="s">
        <v>239</v>
      </c>
      <c r="H16" s="22">
        <v>5</v>
      </c>
      <c r="I16" s="30">
        <v>18389205000</v>
      </c>
      <c r="J16" s="26">
        <v>0.12088</v>
      </c>
      <c r="K16" s="26">
        <v>0.02437</v>
      </c>
      <c r="L16" s="26">
        <v>0</v>
      </c>
      <c r="M16" s="26">
        <v>0</v>
      </c>
      <c r="N16" s="26">
        <v>0.14525</v>
      </c>
      <c r="O16" s="41">
        <v>26710442.6</v>
      </c>
    </row>
    <row r="17" spans="1:15" s="33" customFormat="1" ht="12" customHeight="1">
      <c r="A17" s="21" t="s">
        <v>239</v>
      </c>
      <c r="B17" s="22">
        <v>5</v>
      </c>
      <c r="C17" s="25" t="s">
        <v>622</v>
      </c>
      <c r="D17" s="21">
        <v>77</v>
      </c>
      <c r="E17" s="24" t="s">
        <v>109</v>
      </c>
      <c r="F17" s="25" t="s">
        <v>240</v>
      </c>
      <c r="G17" s="21" t="s">
        <v>239</v>
      </c>
      <c r="H17" s="22">
        <v>5</v>
      </c>
      <c r="I17" s="30">
        <v>775128592</v>
      </c>
      <c r="J17" s="26">
        <v>0.120876</v>
      </c>
      <c r="K17" s="26">
        <v>0.02437</v>
      </c>
      <c r="L17" s="26">
        <v>0</v>
      </c>
      <c r="M17" s="26">
        <v>0</v>
      </c>
      <c r="N17" s="26">
        <v>0.145246</v>
      </c>
      <c r="O17" s="41">
        <v>1125843.27</v>
      </c>
    </row>
    <row r="18" spans="1:15" s="33" customFormat="1" ht="12" customHeight="1">
      <c r="A18" s="34"/>
      <c r="B18" s="35"/>
      <c r="C18" s="36"/>
      <c r="D18" s="34"/>
      <c r="E18" s="37"/>
      <c r="F18" s="64" t="s">
        <v>602</v>
      </c>
      <c r="G18" s="34"/>
      <c r="H18" s="35"/>
      <c r="I18" s="65">
        <f>SUM(I16:I17)</f>
        <v>19164333592</v>
      </c>
      <c r="J18" s="39"/>
      <c r="K18" s="39"/>
      <c r="L18" s="39"/>
      <c r="M18" s="39"/>
      <c r="N18" s="39"/>
      <c r="O18" s="66">
        <f>SUM(O16:O17)</f>
        <v>27836285.87</v>
      </c>
    </row>
    <row r="19" spans="1:15" s="33" customFormat="1" ht="12" customHeight="1">
      <c r="A19" s="21"/>
      <c r="B19" s="22"/>
      <c r="C19" s="23"/>
      <c r="D19" s="21"/>
      <c r="E19" s="24"/>
      <c r="F19" s="25"/>
      <c r="G19" s="21"/>
      <c r="H19" s="22"/>
      <c r="I19" s="30"/>
      <c r="J19" s="26"/>
      <c r="K19" s="26"/>
      <c r="L19" s="26"/>
      <c r="M19" s="26"/>
      <c r="N19" s="26"/>
      <c r="O19" s="41"/>
    </row>
    <row r="20" spans="1:15" s="33" customFormat="1" ht="12" customHeight="1">
      <c r="A20" s="34" t="s">
        <v>241</v>
      </c>
      <c r="B20" s="35">
        <v>3</v>
      </c>
      <c r="C20" s="38" t="s">
        <v>623</v>
      </c>
      <c r="D20" s="34">
        <v>28</v>
      </c>
      <c r="E20" s="37" t="s">
        <v>232</v>
      </c>
      <c r="F20" s="38" t="s">
        <v>242</v>
      </c>
      <c r="G20" s="34" t="s">
        <v>241</v>
      </c>
      <c r="H20" s="35">
        <v>3</v>
      </c>
      <c r="I20" s="65">
        <v>4236153275</v>
      </c>
      <c r="J20" s="39">
        <v>0.09</v>
      </c>
      <c r="K20" s="39">
        <v>0</v>
      </c>
      <c r="L20" s="39">
        <v>0</v>
      </c>
      <c r="M20" s="39">
        <v>0</v>
      </c>
      <c r="N20" s="39">
        <v>0.09</v>
      </c>
      <c r="O20" s="66">
        <v>3812506.02</v>
      </c>
    </row>
    <row r="21" spans="1:15" s="33" customFormat="1" ht="12" customHeight="1">
      <c r="A21" s="21"/>
      <c r="B21" s="22"/>
      <c r="C21" s="23"/>
      <c r="D21" s="21"/>
      <c r="E21" s="24"/>
      <c r="F21" s="25"/>
      <c r="G21" s="21"/>
      <c r="H21" s="22"/>
      <c r="I21" s="30"/>
      <c r="J21" s="26"/>
      <c r="K21" s="26"/>
      <c r="L21" s="26"/>
      <c r="M21" s="26"/>
      <c r="N21" s="26"/>
      <c r="O21" s="41"/>
    </row>
    <row r="22" spans="1:15" s="33" customFormat="1" ht="12" customHeight="1">
      <c r="A22" s="34" t="s">
        <v>589</v>
      </c>
      <c r="B22" s="35">
        <v>3</v>
      </c>
      <c r="C22" s="38" t="s">
        <v>624</v>
      </c>
      <c r="D22" s="34">
        <v>28</v>
      </c>
      <c r="E22" s="37" t="s">
        <v>232</v>
      </c>
      <c r="F22" s="38" t="s">
        <v>590</v>
      </c>
      <c r="G22" s="34" t="s">
        <v>589</v>
      </c>
      <c r="H22" s="35">
        <v>3</v>
      </c>
      <c r="I22" s="65">
        <v>775003425</v>
      </c>
      <c r="J22" s="39">
        <v>0.10908</v>
      </c>
      <c r="K22" s="39">
        <v>0.03004</v>
      </c>
      <c r="L22" s="39">
        <v>0</v>
      </c>
      <c r="M22" s="39">
        <v>0</v>
      </c>
      <c r="N22" s="39">
        <v>0.13912</v>
      </c>
      <c r="O22" s="66">
        <v>1078185.54</v>
      </c>
    </row>
    <row r="23" spans="1:15" s="33" customFormat="1" ht="12" customHeight="1">
      <c r="A23" s="21" t="s">
        <v>243</v>
      </c>
      <c r="B23" s="22">
        <v>3</v>
      </c>
      <c r="C23" s="25" t="s">
        <v>625</v>
      </c>
      <c r="D23" s="21">
        <v>28</v>
      </c>
      <c r="E23" s="24" t="s">
        <v>232</v>
      </c>
      <c r="F23" s="25" t="s">
        <v>636</v>
      </c>
      <c r="G23" s="21" t="s">
        <v>243</v>
      </c>
      <c r="H23" s="22">
        <v>3</v>
      </c>
      <c r="I23" s="30">
        <v>7742082365</v>
      </c>
      <c r="J23" s="26">
        <v>0.11</v>
      </c>
      <c r="K23" s="26">
        <v>0.01</v>
      </c>
      <c r="L23" s="26">
        <v>0</v>
      </c>
      <c r="M23" s="26">
        <v>0</v>
      </c>
      <c r="N23" s="26">
        <v>0.12</v>
      </c>
      <c r="O23" s="41">
        <v>9290465.6</v>
      </c>
    </row>
    <row r="24" spans="1:15" s="33" customFormat="1" ht="12" customHeight="1">
      <c r="A24" s="21" t="s">
        <v>243</v>
      </c>
      <c r="B24" s="22">
        <v>3</v>
      </c>
      <c r="C24" s="25" t="s">
        <v>625</v>
      </c>
      <c r="D24" s="21">
        <v>77</v>
      </c>
      <c r="E24" s="24" t="s">
        <v>109</v>
      </c>
      <c r="F24" s="25" t="s">
        <v>636</v>
      </c>
      <c r="G24" s="21" t="s">
        <v>243</v>
      </c>
      <c r="H24" s="22">
        <v>3</v>
      </c>
      <c r="I24" s="30">
        <v>1461883584</v>
      </c>
      <c r="J24" s="26">
        <v>0.11</v>
      </c>
      <c r="K24" s="26">
        <v>0.01</v>
      </c>
      <c r="L24" s="26">
        <v>0</v>
      </c>
      <c r="M24" s="26">
        <v>0</v>
      </c>
      <c r="N24" s="26">
        <v>0.12</v>
      </c>
      <c r="O24" s="41">
        <v>1754261.86</v>
      </c>
    </row>
    <row r="25" spans="1:15" s="33" customFormat="1" ht="12" customHeight="1">
      <c r="A25" s="34"/>
      <c r="B25" s="35"/>
      <c r="C25" s="36"/>
      <c r="D25" s="34"/>
      <c r="E25" s="37"/>
      <c r="F25" s="64" t="s">
        <v>602</v>
      </c>
      <c r="G25" s="34"/>
      <c r="H25" s="35"/>
      <c r="I25" s="65">
        <f>SUM(I23:I24)</f>
        <v>9203965949</v>
      </c>
      <c r="J25" s="39"/>
      <c r="K25" s="39"/>
      <c r="L25" s="39"/>
      <c r="M25" s="39"/>
      <c r="N25" s="39"/>
      <c r="O25" s="66">
        <f>SUM(O23:O24)</f>
        <v>11044727.459999999</v>
      </c>
    </row>
    <row r="26" spans="1:15" s="33" customFormat="1" ht="12" customHeight="1">
      <c r="A26" s="21"/>
      <c r="B26" s="22"/>
      <c r="C26" s="23"/>
      <c r="D26" s="21"/>
      <c r="E26" s="24"/>
      <c r="F26" s="53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244</v>
      </c>
      <c r="B27" s="35">
        <v>3</v>
      </c>
      <c r="C27" s="38" t="s">
        <v>626</v>
      </c>
      <c r="D27" s="34">
        <v>28</v>
      </c>
      <c r="E27" s="37" t="s">
        <v>232</v>
      </c>
      <c r="F27" s="38" t="s">
        <v>637</v>
      </c>
      <c r="G27" s="34" t="s">
        <v>244</v>
      </c>
      <c r="H27" s="35">
        <v>3</v>
      </c>
      <c r="I27" s="65">
        <v>1500412520</v>
      </c>
      <c r="J27" s="39">
        <v>0.1233</v>
      </c>
      <c r="K27" s="39">
        <v>0.03123</v>
      </c>
      <c r="L27" s="39">
        <v>0</v>
      </c>
      <c r="M27" s="39">
        <v>0</v>
      </c>
      <c r="N27" s="39">
        <v>0.15453</v>
      </c>
      <c r="O27" s="66">
        <v>2318581.52</v>
      </c>
    </row>
    <row r="28" spans="1:15" s="33" customFormat="1" ht="12" customHeight="1">
      <c r="A28" s="21" t="s">
        <v>245</v>
      </c>
      <c r="B28" s="22">
        <v>3</v>
      </c>
      <c r="C28" s="25" t="s">
        <v>627</v>
      </c>
      <c r="D28" s="21">
        <v>28</v>
      </c>
      <c r="E28" s="24" t="s">
        <v>232</v>
      </c>
      <c r="F28" s="25" t="s">
        <v>246</v>
      </c>
      <c r="G28" s="21" t="s">
        <v>245</v>
      </c>
      <c r="H28" s="22">
        <v>3</v>
      </c>
      <c r="I28" s="30">
        <v>784984620</v>
      </c>
      <c r="J28" s="26">
        <v>0.099</v>
      </c>
      <c r="K28" s="26">
        <v>0.00727</v>
      </c>
      <c r="L28" s="26">
        <v>0</v>
      </c>
      <c r="M28" s="26">
        <v>0</v>
      </c>
      <c r="N28" s="26">
        <v>0.10627</v>
      </c>
      <c r="O28" s="41">
        <v>834195.14</v>
      </c>
    </row>
    <row r="29" spans="1:15" s="33" customFormat="1" ht="12" customHeight="1">
      <c r="A29" s="21" t="s">
        <v>245</v>
      </c>
      <c r="B29" s="22">
        <v>3</v>
      </c>
      <c r="C29" s="25" t="s">
        <v>627</v>
      </c>
      <c r="D29" s="21">
        <v>89</v>
      </c>
      <c r="E29" s="24" t="s">
        <v>87</v>
      </c>
      <c r="F29" s="25" t="s">
        <v>246</v>
      </c>
      <c r="G29" s="21" t="s">
        <v>245</v>
      </c>
      <c r="H29" s="22">
        <v>3</v>
      </c>
      <c r="I29" s="30">
        <v>44914480</v>
      </c>
      <c r="J29" s="26">
        <v>0.099</v>
      </c>
      <c r="K29" s="26">
        <v>0.007269</v>
      </c>
      <c r="L29" s="26">
        <v>0</v>
      </c>
      <c r="M29" s="26">
        <v>0</v>
      </c>
      <c r="N29" s="26">
        <v>0.106269</v>
      </c>
      <c r="O29" s="41">
        <v>47730.16</v>
      </c>
    </row>
    <row r="30" spans="1:15" s="33" customFormat="1" ht="12" customHeight="1">
      <c r="A30" s="34"/>
      <c r="B30" s="35"/>
      <c r="C30" s="36"/>
      <c r="D30" s="34"/>
      <c r="E30" s="37"/>
      <c r="F30" s="64" t="s">
        <v>602</v>
      </c>
      <c r="G30" s="34"/>
      <c r="H30" s="35"/>
      <c r="I30" s="65">
        <f>SUM(I28:I29)</f>
        <v>829899100</v>
      </c>
      <c r="J30" s="39"/>
      <c r="K30" s="39"/>
      <c r="L30" s="39"/>
      <c r="M30" s="39"/>
      <c r="N30" s="39"/>
      <c r="O30" s="66">
        <f>SUM(O28:O29)</f>
        <v>881925.3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247</v>
      </c>
      <c r="B32" s="35">
        <v>3</v>
      </c>
      <c r="C32" s="36" t="s">
        <v>628</v>
      </c>
      <c r="D32" s="34">
        <v>28</v>
      </c>
      <c r="E32" s="37" t="s">
        <v>232</v>
      </c>
      <c r="F32" s="38" t="s">
        <v>638</v>
      </c>
      <c r="G32" s="34" t="s">
        <v>247</v>
      </c>
      <c r="H32" s="35">
        <v>3</v>
      </c>
      <c r="I32" s="65">
        <v>3263660555</v>
      </c>
      <c r="J32" s="39">
        <v>0.25992</v>
      </c>
      <c r="K32" s="39">
        <v>0.02</v>
      </c>
      <c r="L32" s="39">
        <v>0</v>
      </c>
      <c r="M32" s="39">
        <v>0</v>
      </c>
      <c r="N32" s="39">
        <v>0.27992</v>
      </c>
      <c r="O32" s="66">
        <v>9135653.79</v>
      </c>
    </row>
    <row r="33" spans="1:15" s="33" customFormat="1" ht="12" customHeight="1">
      <c r="A33" s="43" t="s">
        <v>248</v>
      </c>
      <c r="B33" s="44">
        <v>3</v>
      </c>
      <c r="C33" s="45" t="s">
        <v>249</v>
      </c>
      <c r="D33" s="43">
        <v>29</v>
      </c>
      <c r="E33" s="46" t="s">
        <v>129</v>
      </c>
      <c r="F33" s="47" t="s">
        <v>249</v>
      </c>
      <c r="G33" s="43" t="s">
        <v>248</v>
      </c>
      <c r="H33" s="44">
        <v>3</v>
      </c>
      <c r="I33" s="30">
        <v>479181545</v>
      </c>
      <c r="J33" s="26">
        <v>0.610198</v>
      </c>
      <c r="K33" s="26">
        <v>0.050483</v>
      </c>
      <c r="L33" s="26">
        <v>0</v>
      </c>
      <c r="M33" s="26">
        <v>0</v>
      </c>
      <c r="N33" s="26">
        <v>0.660681</v>
      </c>
      <c r="O33" s="41">
        <v>3165861.3</v>
      </c>
    </row>
    <row r="34" spans="1:15" s="42" customFormat="1" ht="12.75">
      <c r="A34" s="21" t="s">
        <v>248</v>
      </c>
      <c r="B34" s="22">
        <v>3</v>
      </c>
      <c r="C34" s="23" t="s">
        <v>249</v>
      </c>
      <c r="D34" s="21">
        <v>43</v>
      </c>
      <c r="E34" s="24" t="s">
        <v>132</v>
      </c>
      <c r="F34" s="25" t="s">
        <v>249</v>
      </c>
      <c r="G34" s="21" t="s">
        <v>248</v>
      </c>
      <c r="H34" s="22">
        <v>3</v>
      </c>
      <c r="I34" s="30">
        <v>926785</v>
      </c>
      <c r="J34" s="26">
        <v>0.610198</v>
      </c>
      <c r="K34" s="26">
        <v>0.050483</v>
      </c>
      <c r="L34" s="26">
        <v>0</v>
      </c>
      <c r="M34" s="26">
        <v>0</v>
      </c>
      <c r="N34" s="26">
        <v>0.660681</v>
      </c>
      <c r="O34" s="41">
        <v>6123.09</v>
      </c>
    </row>
    <row r="35" spans="1:15" s="42" customFormat="1" ht="12.75">
      <c r="A35" s="21" t="s">
        <v>248</v>
      </c>
      <c r="B35" s="22">
        <v>3</v>
      </c>
      <c r="C35" s="23" t="s">
        <v>249</v>
      </c>
      <c r="D35" s="21">
        <v>44</v>
      </c>
      <c r="E35" s="24" t="s">
        <v>133</v>
      </c>
      <c r="F35" s="25" t="s">
        <v>249</v>
      </c>
      <c r="G35" s="21" t="s">
        <v>248</v>
      </c>
      <c r="H35" s="22">
        <v>3</v>
      </c>
      <c r="I35" s="30">
        <v>170070974</v>
      </c>
      <c r="J35" s="26">
        <v>0.610198</v>
      </c>
      <c r="K35" s="26">
        <v>0.050483</v>
      </c>
      <c r="L35" s="26">
        <v>0</v>
      </c>
      <c r="M35" s="26">
        <v>0</v>
      </c>
      <c r="N35" s="26">
        <v>0.660681</v>
      </c>
      <c r="O35" s="41">
        <v>1123627.34</v>
      </c>
    </row>
    <row r="36" spans="1:15" s="42" customFormat="1" ht="12.75">
      <c r="A36" s="34"/>
      <c r="B36" s="35"/>
      <c r="C36" s="36"/>
      <c r="D36" s="34"/>
      <c r="E36" s="37"/>
      <c r="F36" s="64" t="s">
        <v>602</v>
      </c>
      <c r="G36" s="34"/>
      <c r="H36" s="35"/>
      <c r="I36" s="65">
        <f>SUM(I33:I35)</f>
        <v>650179304</v>
      </c>
      <c r="J36" s="39"/>
      <c r="K36" s="39"/>
      <c r="L36" s="39"/>
      <c r="M36" s="39"/>
      <c r="N36" s="39"/>
      <c r="O36" s="66">
        <f>+SUM(O33:O35)</f>
        <v>4295611.7299999995</v>
      </c>
    </row>
    <row r="37" spans="1:15" s="42" customFormat="1" ht="12.75">
      <c r="A37" s="21" t="s">
        <v>250</v>
      </c>
      <c r="B37" s="22">
        <v>3</v>
      </c>
      <c r="C37" s="23" t="s">
        <v>251</v>
      </c>
      <c r="D37" s="21">
        <v>30</v>
      </c>
      <c r="E37" s="24" t="s">
        <v>151</v>
      </c>
      <c r="F37" s="25" t="s">
        <v>251</v>
      </c>
      <c r="G37" s="21" t="s">
        <v>250</v>
      </c>
      <c r="H37" s="22">
        <v>3</v>
      </c>
      <c r="I37" s="30">
        <v>342141637</v>
      </c>
      <c r="J37" s="26">
        <v>0.74195</v>
      </c>
      <c r="K37" s="26">
        <v>0.038208</v>
      </c>
      <c r="L37" s="26">
        <v>0</v>
      </c>
      <c r="M37" s="26">
        <v>0</v>
      </c>
      <c r="N37" s="26">
        <v>0.780158</v>
      </c>
      <c r="O37" s="41">
        <v>2669245.43</v>
      </c>
    </row>
    <row r="38" spans="1:15" s="42" customFormat="1" ht="12.75">
      <c r="A38" s="21" t="s">
        <v>250</v>
      </c>
      <c r="B38" s="22">
        <v>3</v>
      </c>
      <c r="C38" s="23" t="s">
        <v>251</v>
      </c>
      <c r="D38" s="21">
        <v>76</v>
      </c>
      <c r="E38" s="24" t="s">
        <v>252</v>
      </c>
      <c r="F38" s="25" t="s">
        <v>251</v>
      </c>
      <c r="G38" s="21" t="s">
        <v>250</v>
      </c>
      <c r="H38" s="22">
        <v>3</v>
      </c>
      <c r="I38" s="30">
        <v>62071094</v>
      </c>
      <c r="J38" s="26">
        <v>0.74195</v>
      </c>
      <c r="K38" s="26">
        <v>0.038208</v>
      </c>
      <c r="L38" s="26">
        <v>0</v>
      </c>
      <c r="M38" s="26">
        <v>0</v>
      </c>
      <c r="N38" s="26">
        <v>0.780158</v>
      </c>
      <c r="O38" s="41">
        <v>484252.68</v>
      </c>
    </row>
    <row r="39" spans="1:15" s="42" customFormat="1" ht="12.75">
      <c r="A39" s="21" t="s">
        <v>250</v>
      </c>
      <c r="B39" s="22">
        <v>3</v>
      </c>
      <c r="C39" s="23" t="s">
        <v>251</v>
      </c>
      <c r="D39" s="21">
        <v>80</v>
      </c>
      <c r="E39" s="24" t="s">
        <v>99</v>
      </c>
      <c r="F39" s="25" t="s">
        <v>251</v>
      </c>
      <c r="G39" s="21" t="s">
        <v>250</v>
      </c>
      <c r="H39" s="22">
        <v>3</v>
      </c>
      <c r="I39" s="30">
        <v>14058987</v>
      </c>
      <c r="J39" s="26">
        <v>0.74195</v>
      </c>
      <c r="K39" s="26">
        <v>0.038208</v>
      </c>
      <c r="L39" s="26">
        <v>0</v>
      </c>
      <c r="M39" s="26">
        <v>0</v>
      </c>
      <c r="N39" s="26">
        <v>0.780158</v>
      </c>
      <c r="O39" s="41">
        <v>109682.34</v>
      </c>
    </row>
    <row r="40" spans="1:15" s="42" customFormat="1" ht="12.75">
      <c r="A40" s="21" t="s">
        <v>250</v>
      </c>
      <c r="B40" s="22">
        <v>3</v>
      </c>
      <c r="C40" s="23" t="s">
        <v>251</v>
      </c>
      <c r="D40" s="21">
        <v>93</v>
      </c>
      <c r="E40" s="24" t="s">
        <v>153</v>
      </c>
      <c r="F40" s="25" t="s">
        <v>251</v>
      </c>
      <c r="G40" s="21" t="s">
        <v>250</v>
      </c>
      <c r="H40" s="22">
        <v>3</v>
      </c>
      <c r="I40" s="30">
        <v>84114370</v>
      </c>
      <c r="J40" s="26">
        <v>0.74195</v>
      </c>
      <c r="K40" s="26">
        <v>0.038208</v>
      </c>
      <c r="L40" s="26">
        <v>0</v>
      </c>
      <c r="M40" s="26">
        <v>0</v>
      </c>
      <c r="N40" s="26">
        <v>0.780158</v>
      </c>
      <c r="O40" s="41">
        <v>656225.02</v>
      </c>
    </row>
    <row r="41" spans="1:15" s="42" customFormat="1" ht="12.75">
      <c r="A41" s="34"/>
      <c r="B41" s="35"/>
      <c r="C41" s="36"/>
      <c r="D41" s="34"/>
      <c r="E41" s="37"/>
      <c r="F41" s="64" t="s">
        <v>602</v>
      </c>
      <c r="G41" s="34"/>
      <c r="H41" s="35"/>
      <c r="I41" s="65">
        <f>SUM(I37:I40)</f>
        <v>502386088</v>
      </c>
      <c r="J41" s="39"/>
      <c r="K41" s="39"/>
      <c r="L41" s="39"/>
      <c r="M41" s="39"/>
      <c r="N41" s="39"/>
      <c r="O41" s="66">
        <f>SUM(O37:O40)</f>
        <v>3919405.47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253</v>
      </c>
      <c r="B43" s="35">
        <v>3</v>
      </c>
      <c r="C43" s="36" t="s">
        <v>254</v>
      </c>
      <c r="D43" s="34">
        <v>30</v>
      </c>
      <c r="E43" s="37" t="s">
        <v>151</v>
      </c>
      <c r="F43" s="38" t="s">
        <v>255</v>
      </c>
      <c r="G43" s="34" t="s">
        <v>253</v>
      </c>
      <c r="H43" s="35">
        <v>3</v>
      </c>
      <c r="I43" s="65">
        <v>872278482</v>
      </c>
      <c r="J43" s="39">
        <v>0.65</v>
      </c>
      <c r="K43" s="39">
        <v>0.065</v>
      </c>
      <c r="L43" s="39">
        <v>0</v>
      </c>
      <c r="M43" s="39">
        <v>0</v>
      </c>
      <c r="N43" s="39">
        <v>0.715</v>
      </c>
      <c r="O43" s="66">
        <v>6236790.79</v>
      </c>
    </row>
    <row r="44" spans="1:15" s="33" customFormat="1" ht="12" customHeight="1">
      <c r="A44" s="21" t="s">
        <v>256</v>
      </c>
      <c r="B44" s="22">
        <v>3</v>
      </c>
      <c r="C44" s="23" t="s">
        <v>257</v>
      </c>
      <c r="D44" s="21">
        <v>18</v>
      </c>
      <c r="E44" s="24" t="s">
        <v>10</v>
      </c>
      <c r="F44" s="25" t="s">
        <v>257</v>
      </c>
      <c r="G44" s="21" t="s">
        <v>256</v>
      </c>
      <c r="H44" s="22">
        <v>3</v>
      </c>
      <c r="I44" s="30">
        <v>57660050</v>
      </c>
      <c r="J44" s="26">
        <v>0.587788</v>
      </c>
      <c r="K44" s="26">
        <v>0.108473</v>
      </c>
      <c r="L44" s="26">
        <v>0</v>
      </c>
      <c r="M44" s="26">
        <v>0</v>
      </c>
      <c r="N44" s="26">
        <v>0.696261</v>
      </c>
      <c r="O44" s="41">
        <v>401464.42</v>
      </c>
    </row>
    <row r="45" spans="1:15" s="33" customFormat="1" ht="12" customHeight="1">
      <c r="A45" s="21" t="s">
        <v>256</v>
      </c>
      <c r="B45" s="22">
        <v>3</v>
      </c>
      <c r="C45" s="23" t="s">
        <v>257</v>
      </c>
      <c r="D45" s="21">
        <v>30</v>
      </c>
      <c r="E45" s="24" t="s">
        <v>151</v>
      </c>
      <c r="F45" s="25" t="s">
        <v>257</v>
      </c>
      <c r="G45" s="21" t="s">
        <v>256</v>
      </c>
      <c r="H45" s="22">
        <v>3</v>
      </c>
      <c r="I45" s="30">
        <v>304524888</v>
      </c>
      <c r="J45" s="26">
        <v>0.587788</v>
      </c>
      <c r="K45" s="26">
        <v>0.108473</v>
      </c>
      <c r="L45" s="26">
        <v>0</v>
      </c>
      <c r="M45" s="26">
        <v>0</v>
      </c>
      <c r="N45" s="26">
        <v>0.696261</v>
      </c>
      <c r="O45" s="41">
        <v>2120287.93</v>
      </c>
    </row>
    <row r="46" spans="1:15" s="33" customFormat="1" ht="12" customHeight="1">
      <c r="A46" s="21" t="s">
        <v>256</v>
      </c>
      <c r="B46" s="22">
        <v>3</v>
      </c>
      <c r="C46" s="23" t="s">
        <v>257</v>
      </c>
      <c r="D46" s="21">
        <v>85</v>
      </c>
      <c r="E46" s="24" t="s">
        <v>258</v>
      </c>
      <c r="F46" s="25" t="s">
        <v>257</v>
      </c>
      <c r="G46" s="21" t="s">
        <v>256</v>
      </c>
      <c r="H46" s="22">
        <v>3</v>
      </c>
      <c r="I46" s="30">
        <v>10294848</v>
      </c>
      <c r="J46" s="26">
        <v>0.587788</v>
      </c>
      <c r="K46" s="26">
        <v>0.108473</v>
      </c>
      <c r="L46" s="26">
        <v>0</v>
      </c>
      <c r="M46" s="26">
        <v>0</v>
      </c>
      <c r="N46" s="26">
        <v>0.696261</v>
      </c>
      <c r="O46" s="41">
        <v>71679</v>
      </c>
    </row>
    <row r="47" spans="1:15" s="33" customFormat="1" ht="12" customHeight="1">
      <c r="A47" s="34"/>
      <c r="B47" s="35"/>
      <c r="C47" s="36"/>
      <c r="D47" s="34"/>
      <c r="E47" s="37"/>
      <c r="F47" s="64" t="s">
        <v>602</v>
      </c>
      <c r="G47" s="34"/>
      <c r="H47" s="35"/>
      <c r="I47" s="65">
        <f>SUM(I44:I46)</f>
        <v>372479786</v>
      </c>
      <c r="J47" s="39"/>
      <c r="K47" s="39"/>
      <c r="L47" s="39"/>
      <c r="M47" s="39"/>
      <c r="N47" s="39"/>
      <c r="O47" s="95">
        <f>SUM(O44:O46)</f>
        <v>2593431.35</v>
      </c>
    </row>
    <row r="48" ht="12.75">
      <c r="A48" s="93" t="s">
        <v>648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 57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F22">
      <selection activeCell="O53" sqref="O53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2.71093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259</v>
      </c>
      <c r="B4" s="22">
        <v>3</v>
      </c>
      <c r="C4" s="23" t="s">
        <v>260</v>
      </c>
      <c r="D4" s="21">
        <v>31</v>
      </c>
      <c r="E4" s="24" t="s">
        <v>13</v>
      </c>
      <c r="F4" s="25" t="s">
        <v>260</v>
      </c>
      <c r="G4" s="21" t="s">
        <v>259</v>
      </c>
      <c r="H4" s="22">
        <v>3</v>
      </c>
      <c r="I4" s="30">
        <v>293534217</v>
      </c>
      <c r="J4" s="26">
        <v>1.025</v>
      </c>
      <c r="K4" s="26">
        <v>0.025</v>
      </c>
      <c r="L4" s="26">
        <v>0</v>
      </c>
      <c r="M4" s="26">
        <v>0</v>
      </c>
      <c r="N4" s="26">
        <v>1.05</v>
      </c>
      <c r="O4" s="96">
        <v>3082105.71</v>
      </c>
    </row>
    <row r="5" spans="1:15" ht="12.75">
      <c r="A5" s="21" t="s">
        <v>259</v>
      </c>
      <c r="B5" s="22">
        <v>3</v>
      </c>
      <c r="C5" s="23" t="s">
        <v>260</v>
      </c>
      <c r="D5" s="21">
        <v>42</v>
      </c>
      <c r="E5" s="24" t="s">
        <v>261</v>
      </c>
      <c r="F5" s="25" t="s">
        <v>260</v>
      </c>
      <c r="G5" s="21" t="s">
        <v>259</v>
      </c>
      <c r="H5" s="22">
        <v>3</v>
      </c>
      <c r="I5" s="30">
        <v>8346053</v>
      </c>
      <c r="J5" s="26">
        <v>1.025</v>
      </c>
      <c r="K5" s="26">
        <v>0.025</v>
      </c>
      <c r="L5" s="26">
        <v>0</v>
      </c>
      <c r="M5" s="26">
        <v>0</v>
      </c>
      <c r="N5" s="26">
        <v>1.05</v>
      </c>
      <c r="O5" s="41">
        <v>87633.6</v>
      </c>
    </row>
    <row r="6" spans="1:15" ht="12.75">
      <c r="A6" s="34"/>
      <c r="B6" s="35"/>
      <c r="C6" s="36"/>
      <c r="D6" s="34"/>
      <c r="E6" s="37"/>
      <c r="F6" s="64" t="s">
        <v>602</v>
      </c>
      <c r="G6" s="34"/>
      <c r="H6" s="35"/>
      <c r="I6" s="65">
        <f>SUM(I4:I5)</f>
        <v>301880270</v>
      </c>
      <c r="J6" s="39"/>
      <c r="K6" s="39"/>
      <c r="L6" s="39"/>
      <c r="M6" s="39"/>
      <c r="N6" s="39"/>
      <c r="O6" s="66">
        <f>SUM(O4:O5)</f>
        <v>3169739.31</v>
      </c>
    </row>
    <row r="7" spans="1:15" s="33" customFormat="1" ht="12" customHeight="1">
      <c r="A7" s="21" t="s">
        <v>262</v>
      </c>
      <c r="B7" s="22">
        <v>3</v>
      </c>
      <c r="C7" s="23" t="s">
        <v>263</v>
      </c>
      <c r="D7" s="21">
        <v>32</v>
      </c>
      <c r="E7" s="24" t="s">
        <v>264</v>
      </c>
      <c r="F7" s="25" t="s">
        <v>263</v>
      </c>
      <c r="G7" s="21" t="s">
        <v>262</v>
      </c>
      <c r="H7" s="22">
        <v>3</v>
      </c>
      <c r="I7" s="30">
        <v>112989663</v>
      </c>
      <c r="J7" s="26">
        <v>0.847355</v>
      </c>
      <c r="K7" s="26">
        <v>0.010178</v>
      </c>
      <c r="L7" s="26">
        <v>0</v>
      </c>
      <c r="M7" s="26">
        <v>0</v>
      </c>
      <c r="N7" s="26">
        <v>0.857533</v>
      </c>
      <c r="O7" s="41">
        <v>968923.78</v>
      </c>
    </row>
    <row r="8" spans="1:15" s="33" customFormat="1" ht="12" customHeight="1">
      <c r="A8" s="21" t="s">
        <v>262</v>
      </c>
      <c r="B8" s="22">
        <v>3</v>
      </c>
      <c r="C8" s="23" t="s">
        <v>263</v>
      </c>
      <c r="D8" s="21">
        <v>43</v>
      </c>
      <c r="E8" s="24" t="s">
        <v>132</v>
      </c>
      <c r="F8" s="25" t="s">
        <v>263</v>
      </c>
      <c r="G8" s="21" t="s">
        <v>262</v>
      </c>
      <c r="H8" s="22">
        <v>3</v>
      </c>
      <c r="I8" s="30">
        <v>166790</v>
      </c>
      <c r="J8" s="26">
        <v>0.847355</v>
      </c>
      <c r="K8" s="26">
        <v>0.010178</v>
      </c>
      <c r="L8" s="26">
        <v>0</v>
      </c>
      <c r="M8" s="26">
        <v>0</v>
      </c>
      <c r="N8" s="26">
        <v>0.857533</v>
      </c>
      <c r="O8" s="41">
        <v>1430.28</v>
      </c>
    </row>
    <row r="9" spans="1:15" s="33" customFormat="1" ht="12" customHeight="1">
      <c r="A9" s="21" t="s">
        <v>262</v>
      </c>
      <c r="B9" s="22">
        <v>3</v>
      </c>
      <c r="C9" s="23" t="s">
        <v>263</v>
      </c>
      <c r="D9" s="21">
        <v>56</v>
      </c>
      <c r="E9" s="24" t="s">
        <v>180</v>
      </c>
      <c r="F9" s="25" t="s">
        <v>263</v>
      </c>
      <c r="G9" s="21" t="s">
        <v>262</v>
      </c>
      <c r="H9" s="22">
        <v>3</v>
      </c>
      <c r="I9" s="30">
        <v>134953581</v>
      </c>
      <c r="J9" s="26">
        <v>0.847355</v>
      </c>
      <c r="K9" s="26">
        <v>0.010178</v>
      </c>
      <c r="L9" s="26">
        <v>0</v>
      </c>
      <c r="M9" s="26">
        <v>0</v>
      </c>
      <c r="N9" s="26">
        <v>0.857533</v>
      </c>
      <c r="O9" s="41">
        <v>1157271.99</v>
      </c>
    </row>
    <row r="10" spans="1:15" s="33" customFormat="1" ht="12" customHeight="1">
      <c r="A10" s="34"/>
      <c r="B10" s="35"/>
      <c r="C10" s="36"/>
      <c r="D10" s="34"/>
      <c r="E10" s="37"/>
      <c r="F10" s="64" t="s">
        <v>602</v>
      </c>
      <c r="G10" s="34"/>
      <c r="H10" s="35"/>
      <c r="I10" s="65">
        <f>SUM(I7:I9)</f>
        <v>248110034</v>
      </c>
      <c r="J10" s="39"/>
      <c r="K10" s="39"/>
      <c r="L10" s="39"/>
      <c r="M10" s="39"/>
      <c r="N10" s="39"/>
      <c r="O10" s="66">
        <f>SUM(O7:O9)</f>
        <v>2127626.05</v>
      </c>
    </row>
    <row r="11" spans="1:15" s="33" customFormat="1" ht="12" customHeight="1">
      <c r="A11" s="43" t="s">
        <v>265</v>
      </c>
      <c r="B11" s="44">
        <v>3</v>
      </c>
      <c r="C11" s="45" t="s">
        <v>266</v>
      </c>
      <c r="D11" s="43">
        <v>24</v>
      </c>
      <c r="E11" s="46" t="s">
        <v>74</v>
      </c>
      <c r="F11" s="47" t="s">
        <v>266</v>
      </c>
      <c r="G11" s="43" t="s">
        <v>265</v>
      </c>
      <c r="H11" s="44">
        <v>3</v>
      </c>
      <c r="I11" s="48">
        <v>91602200</v>
      </c>
      <c r="J11" s="49">
        <v>0.78252</v>
      </c>
      <c r="K11" s="49">
        <v>0.038328</v>
      </c>
      <c r="L11" s="49">
        <v>0</v>
      </c>
      <c r="M11" s="49">
        <v>0</v>
      </c>
      <c r="N11" s="49">
        <v>0.820848</v>
      </c>
      <c r="O11" s="50">
        <v>751914.83</v>
      </c>
    </row>
    <row r="12" spans="1:15" s="33" customFormat="1" ht="12" customHeight="1">
      <c r="A12" s="21" t="s">
        <v>265</v>
      </c>
      <c r="B12" s="22">
        <v>3</v>
      </c>
      <c r="C12" s="23" t="s">
        <v>266</v>
      </c>
      <c r="D12" s="21">
        <v>32</v>
      </c>
      <c r="E12" s="24" t="s">
        <v>264</v>
      </c>
      <c r="F12" s="25" t="s">
        <v>266</v>
      </c>
      <c r="G12" s="21" t="s">
        <v>265</v>
      </c>
      <c r="H12" s="22">
        <v>3</v>
      </c>
      <c r="I12" s="30">
        <v>163033997</v>
      </c>
      <c r="J12" s="26">
        <v>0.78252</v>
      </c>
      <c r="K12" s="26">
        <v>0.038328</v>
      </c>
      <c r="L12" s="26">
        <v>0</v>
      </c>
      <c r="M12" s="26">
        <v>0</v>
      </c>
      <c r="N12" s="26">
        <v>0.820848</v>
      </c>
      <c r="O12" s="41">
        <v>1338261.44</v>
      </c>
    </row>
    <row r="13" spans="1:15" s="33" customFormat="1" ht="12" customHeight="1">
      <c r="A13" s="21" t="s">
        <v>265</v>
      </c>
      <c r="B13" s="22">
        <v>3</v>
      </c>
      <c r="C13" s="23" t="s">
        <v>266</v>
      </c>
      <c r="D13" s="21">
        <v>37</v>
      </c>
      <c r="E13" s="24" t="s">
        <v>212</v>
      </c>
      <c r="F13" s="25" t="s">
        <v>266</v>
      </c>
      <c r="G13" s="21" t="s">
        <v>265</v>
      </c>
      <c r="H13" s="22">
        <v>3</v>
      </c>
      <c r="I13" s="30">
        <v>19031889</v>
      </c>
      <c r="J13" s="26">
        <v>0.78252</v>
      </c>
      <c r="K13" s="26">
        <v>0.038328</v>
      </c>
      <c r="L13" s="26">
        <v>0</v>
      </c>
      <c r="M13" s="26">
        <v>0</v>
      </c>
      <c r="N13" s="26">
        <v>0.820848</v>
      </c>
      <c r="O13" s="41">
        <v>156223</v>
      </c>
    </row>
    <row r="14" spans="1:15" s="33" customFormat="1" ht="12" customHeight="1">
      <c r="A14" s="21" t="s">
        <v>265</v>
      </c>
      <c r="B14" s="22">
        <v>3</v>
      </c>
      <c r="C14" s="23" t="s">
        <v>266</v>
      </c>
      <c r="D14" s="21">
        <v>56</v>
      </c>
      <c r="E14" s="24" t="s">
        <v>180</v>
      </c>
      <c r="F14" s="25" t="s">
        <v>266</v>
      </c>
      <c r="G14" s="21" t="s">
        <v>265</v>
      </c>
      <c r="H14" s="22">
        <v>3</v>
      </c>
      <c r="I14" s="30">
        <v>42617129</v>
      </c>
      <c r="J14" s="26">
        <v>0.78252</v>
      </c>
      <c r="K14" s="26">
        <v>0.038328</v>
      </c>
      <c r="L14" s="26">
        <v>0</v>
      </c>
      <c r="M14" s="26">
        <v>0</v>
      </c>
      <c r="N14" s="26">
        <v>0.820848</v>
      </c>
      <c r="O14" s="41">
        <v>349821.97</v>
      </c>
    </row>
    <row r="15" spans="1:15" s="33" customFormat="1" ht="12" customHeight="1">
      <c r="A15" s="34"/>
      <c r="B15" s="35"/>
      <c r="C15" s="36"/>
      <c r="D15" s="34"/>
      <c r="E15" s="37"/>
      <c r="F15" s="64" t="s">
        <v>602</v>
      </c>
      <c r="G15" s="34"/>
      <c r="H15" s="35"/>
      <c r="I15" s="65">
        <f>SUM(I11:I14)</f>
        <v>316285215</v>
      </c>
      <c r="J15" s="71"/>
      <c r="K15" s="71"/>
      <c r="L15" s="71"/>
      <c r="M15" s="71"/>
      <c r="N15" s="71"/>
      <c r="O15" s="66">
        <f>SUM(O11:O14)</f>
        <v>2596221.24</v>
      </c>
    </row>
    <row r="16" spans="1:15" s="33" customFormat="1" ht="12" customHeight="1">
      <c r="A16" s="21" t="s">
        <v>267</v>
      </c>
      <c r="B16" s="22">
        <v>3</v>
      </c>
      <c r="C16" s="23" t="s">
        <v>268</v>
      </c>
      <c r="D16" s="21">
        <v>32</v>
      </c>
      <c r="E16" s="24" t="s">
        <v>264</v>
      </c>
      <c r="F16" s="25" t="s">
        <v>268</v>
      </c>
      <c r="G16" s="21" t="s">
        <v>267</v>
      </c>
      <c r="H16" s="22">
        <v>3</v>
      </c>
      <c r="I16" s="30">
        <v>152743580</v>
      </c>
      <c r="J16" s="26">
        <v>0.99</v>
      </c>
      <c r="K16" s="26">
        <v>0.009996</v>
      </c>
      <c r="L16" s="26">
        <v>0</v>
      </c>
      <c r="M16" s="26">
        <v>0</v>
      </c>
      <c r="N16" s="26">
        <v>0.999996</v>
      </c>
      <c r="O16" s="41">
        <v>1527430.89</v>
      </c>
    </row>
    <row r="17" spans="1:15" s="33" customFormat="1" ht="12" customHeight="1">
      <c r="A17" s="21" t="s">
        <v>267</v>
      </c>
      <c r="B17" s="22">
        <v>3</v>
      </c>
      <c r="C17" s="23" t="s">
        <v>268</v>
      </c>
      <c r="D17" s="21">
        <v>56</v>
      </c>
      <c r="E17" s="24" t="s">
        <v>180</v>
      </c>
      <c r="F17" s="25" t="s">
        <v>268</v>
      </c>
      <c r="G17" s="21" t="s">
        <v>267</v>
      </c>
      <c r="H17" s="22">
        <v>3</v>
      </c>
      <c r="I17" s="30">
        <v>51314166</v>
      </c>
      <c r="J17" s="26">
        <v>0.99</v>
      </c>
      <c r="K17" s="26">
        <v>0.009996</v>
      </c>
      <c r="L17" s="26">
        <v>0</v>
      </c>
      <c r="M17" s="26">
        <v>0</v>
      </c>
      <c r="N17" s="26">
        <v>0.999996</v>
      </c>
      <c r="O17" s="41">
        <v>513139.81</v>
      </c>
    </row>
    <row r="18" spans="1:16" s="33" customFormat="1" ht="12" customHeight="1">
      <c r="A18" s="34"/>
      <c r="B18" s="35"/>
      <c r="C18" s="36"/>
      <c r="D18" s="34"/>
      <c r="E18" s="37"/>
      <c r="F18" s="64" t="s">
        <v>602</v>
      </c>
      <c r="G18" s="34"/>
      <c r="H18" s="35"/>
      <c r="I18" s="65">
        <f>SUM(I16:I17)</f>
        <v>204057746</v>
      </c>
      <c r="J18" s="71"/>
      <c r="K18" s="71"/>
      <c r="L18" s="71"/>
      <c r="M18" s="71"/>
      <c r="N18" s="71"/>
      <c r="O18" s="66">
        <f>SUM(O16:O17)</f>
        <v>2040570.7</v>
      </c>
      <c r="P18" s="70"/>
    </row>
    <row r="19" spans="1:15" s="33" customFormat="1" ht="12" customHeight="1">
      <c r="A19" s="21" t="s">
        <v>269</v>
      </c>
      <c r="B19" s="22">
        <v>3</v>
      </c>
      <c r="C19" s="23" t="s">
        <v>270</v>
      </c>
      <c r="D19" s="21">
        <v>32</v>
      </c>
      <c r="E19" s="24" t="s">
        <v>264</v>
      </c>
      <c r="F19" s="25" t="s">
        <v>270</v>
      </c>
      <c r="G19" s="21" t="s">
        <v>269</v>
      </c>
      <c r="H19" s="22">
        <v>3</v>
      </c>
      <c r="I19" s="30">
        <v>7535720</v>
      </c>
      <c r="J19" s="26">
        <v>1.018732</v>
      </c>
      <c r="K19" s="26">
        <v>0.050247</v>
      </c>
      <c r="L19" s="26">
        <v>0</v>
      </c>
      <c r="M19" s="26">
        <v>0</v>
      </c>
      <c r="N19" s="26">
        <v>1.068979</v>
      </c>
      <c r="O19" s="41">
        <v>80555.28</v>
      </c>
    </row>
    <row r="20" spans="1:15" s="33" customFormat="1" ht="12" customHeight="1">
      <c r="A20" s="21" t="s">
        <v>269</v>
      </c>
      <c r="B20" s="22">
        <v>3</v>
      </c>
      <c r="C20" s="23" t="s">
        <v>270</v>
      </c>
      <c r="D20" s="21">
        <v>33</v>
      </c>
      <c r="E20" s="24" t="s">
        <v>271</v>
      </c>
      <c r="F20" s="25" t="s">
        <v>270</v>
      </c>
      <c r="G20" s="21" t="s">
        <v>269</v>
      </c>
      <c r="H20" s="22">
        <v>3</v>
      </c>
      <c r="I20" s="30">
        <v>209971076</v>
      </c>
      <c r="J20" s="26">
        <v>1.018732</v>
      </c>
      <c r="K20" s="26">
        <v>0.050247</v>
      </c>
      <c r="L20" s="26">
        <v>0</v>
      </c>
      <c r="M20" s="26">
        <v>0</v>
      </c>
      <c r="N20" s="26">
        <v>1.068979</v>
      </c>
      <c r="O20" s="41">
        <v>2244546.94</v>
      </c>
    </row>
    <row r="21" spans="1:15" s="33" customFormat="1" ht="12" customHeight="1">
      <c r="A21" s="21" t="s">
        <v>269</v>
      </c>
      <c r="B21" s="22">
        <v>3</v>
      </c>
      <c r="C21" s="23" t="s">
        <v>270</v>
      </c>
      <c r="D21" s="21">
        <v>37</v>
      </c>
      <c r="E21" s="24" t="s">
        <v>212</v>
      </c>
      <c r="F21" s="25" t="s">
        <v>270</v>
      </c>
      <c r="G21" s="21" t="s">
        <v>269</v>
      </c>
      <c r="H21" s="22">
        <v>3</v>
      </c>
      <c r="I21" s="30">
        <v>105685672</v>
      </c>
      <c r="J21" s="26">
        <v>1.018732</v>
      </c>
      <c r="K21" s="26">
        <v>0.050247</v>
      </c>
      <c r="L21" s="26">
        <v>0</v>
      </c>
      <c r="M21" s="26">
        <v>0</v>
      </c>
      <c r="N21" s="26">
        <v>1.068979</v>
      </c>
      <c r="O21" s="41">
        <v>1129757.7</v>
      </c>
    </row>
    <row r="22" spans="1:15" s="33" customFormat="1" ht="12" customHeight="1">
      <c r="A22" s="34"/>
      <c r="B22" s="35"/>
      <c r="C22" s="36"/>
      <c r="D22" s="34"/>
      <c r="E22" s="37"/>
      <c r="F22" s="64" t="s">
        <v>602</v>
      </c>
      <c r="G22" s="34"/>
      <c r="H22" s="35"/>
      <c r="I22" s="65">
        <f>SUM(I19:I21)</f>
        <v>323192468</v>
      </c>
      <c r="J22" s="71"/>
      <c r="K22" s="71"/>
      <c r="L22" s="71"/>
      <c r="M22" s="71"/>
      <c r="N22" s="71"/>
      <c r="O22" s="66">
        <f>SUM(O19:O21)</f>
        <v>3454859.92</v>
      </c>
    </row>
    <row r="23" spans="1:15" s="33" customFormat="1" ht="12" customHeight="1">
      <c r="A23" s="21" t="s">
        <v>272</v>
      </c>
      <c r="B23" s="22">
        <v>3</v>
      </c>
      <c r="C23" s="23" t="s">
        <v>273</v>
      </c>
      <c r="D23" s="21">
        <v>32</v>
      </c>
      <c r="E23" s="24" t="s">
        <v>264</v>
      </c>
      <c r="F23" s="25" t="s">
        <v>273</v>
      </c>
      <c r="G23" s="21" t="s">
        <v>272</v>
      </c>
      <c r="H23" s="22">
        <v>3</v>
      </c>
      <c r="I23" s="30">
        <v>69805269</v>
      </c>
      <c r="J23" s="26">
        <v>0.952512</v>
      </c>
      <c r="K23" s="26">
        <v>0</v>
      </c>
      <c r="L23" s="26">
        <v>0</v>
      </c>
      <c r="M23" s="26">
        <v>0</v>
      </c>
      <c r="N23" s="26">
        <v>0.952512</v>
      </c>
      <c r="O23" s="41">
        <v>664903.64</v>
      </c>
    </row>
    <row r="24" spans="1:15" s="33" customFormat="1" ht="12" customHeight="1">
      <c r="A24" s="21" t="s">
        <v>272</v>
      </c>
      <c r="B24" s="22">
        <v>3</v>
      </c>
      <c r="C24" s="23" t="s">
        <v>273</v>
      </c>
      <c r="D24" s="21">
        <v>33</v>
      </c>
      <c r="E24" s="24" t="s">
        <v>271</v>
      </c>
      <c r="F24" s="25" t="s">
        <v>273</v>
      </c>
      <c r="G24" s="21" t="s">
        <v>272</v>
      </c>
      <c r="H24" s="22">
        <v>3</v>
      </c>
      <c r="I24" s="30">
        <v>145397043</v>
      </c>
      <c r="J24" s="26">
        <v>0.952512</v>
      </c>
      <c r="K24" s="26">
        <v>0</v>
      </c>
      <c r="L24" s="26">
        <v>0</v>
      </c>
      <c r="M24" s="26">
        <v>0</v>
      </c>
      <c r="N24" s="26">
        <v>0.952512</v>
      </c>
      <c r="O24" s="41">
        <v>1384924.15</v>
      </c>
    </row>
    <row r="25" spans="1:15" s="33" customFormat="1" ht="12" customHeight="1">
      <c r="A25" s="21" t="s">
        <v>272</v>
      </c>
      <c r="B25" s="22">
        <v>3</v>
      </c>
      <c r="C25" s="23" t="s">
        <v>273</v>
      </c>
      <c r="D25" s="21">
        <v>37</v>
      </c>
      <c r="E25" s="24" t="s">
        <v>212</v>
      </c>
      <c r="F25" s="25" t="s">
        <v>273</v>
      </c>
      <c r="G25" s="21" t="s">
        <v>272</v>
      </c>
      <c r="H25" s="22">
        <v>3</v>
      </c>
      <c r="I25" s="30">
        <v>1595802</v>
      </c>
      <c r="J25" s="26">
        <v>0.952512</v>
      </c>
      <c r="K25" s="26">
        <v>0</v>
      </c>
      <c r="L25" s="26">
        <v>0</v>
      </c>
      <c r="M25" s="26">
        <v>0</v>
      </c>
      <c r="N25" s="26">
        <v>0.952512</v>
      </c>
      <c r="O25" s="41">
        <v>15200.22</v>
      </c>
    </row>
    <row r="26" spans="1:15" s="33" customFormat="1" ht="12" customHeight="1">
      <c r="A26" s="21" t="s">
        <v>272</v>
      </c>
      <c r="B26" s="22">
        <v>3</v>
      </c>
      <c r="C26" s="23" t="s">
        <v>273</v>
      </c>
      <c r="D26" s="21">
        <v>73</v>
      </c>
      <c r="E26" s="24" t="s">
        <v>274</v>
      </c>
      <c r="F26" s="25" t="s">
        <v>273</v>
      </c>
      <c r="G26" s="21" t="s">
        <v>272</v>
      </c>
      <c r="H26" s="22">
        <v>3</v>
      </c>
      <c r="I26" s="30">
        <v>19874755</v>
      </c>
      <c r="J26" s="26">
        <v>0.952512</v>
      </c>
      <c r="K26" s="26">
        <v>0</v>
      </c>
      <c r="L26" s="26">
        <v>0</v>
      </c>
      <c r="M26" s="26">
        <v>0</v>
      </c>
      <c r="N26" s="26">
        <v>0.952512</v>
      </c>
      <c r="O26" s="41">
        <v>189309.53</v>
      </c>
    </row>
    <row r="27" spans="1:15" s="33" customFormat="1" ht="12" customHeight="1">
      <c r="A27" s="34"/>
      <c r="B27" s="35"/>
      <c r="C27" s="36"/>
      <c r="D27" s="34"/>
      <c r="E27" s="37"/>
      <c r="F27" s="64" t="s">
        <v>602</v>
      </c>
      <c r="G27" s="34"/>
      <c r="H27" s="35"/>
      <c r="I27" s="65">
        <f>SUM(I23:I26)</f>
        <v>236672869</v>
      </c>
      <c r="J27" s="71"/>
      <c r="K27" s="71"/>
      <c r="L27" s="71"/>
      <c r="M27" s="71"/>
      <c r="N27" s="71"/>
      <c r="O27" s="66">
        <f>SUM(O23:O26)</f>
        <v>2254337.54</v>
      </c>
    </row>
    <row r="28" spans="1:15" s="33" customFormat="1" ht="12" customHeight="1">
      <c r="A28" s="21" t="s">
        <v>275</v>
      </c>
      <c r="B28" s="22">
        <v>3</v>
      </c>
      <c r="C28" s="23" t="s">
        <v>276</v>
      </c>
      <c r="D28" s="21">
        <v>33</v>
      </c>
      <c r="E28" s="24" t="s">
        <v>271</v>
      </c>
      <c r="F28" s="25" t="s">
        <v>276</v>
      </c>
      <c r="G28" s="21" t="s">
        <v>275</v>
      </c>
      <c r="H28" s="22">
        <v>3</v>
      </c>
      <c r="I28" s="30">
        <v>291351765</v>
      </c>
      <c r="J28" s="26">
        <v>0.955408</v>
      </c>
      <c r="K28" s="26">
        <v>0</v>
      </c>
      <c r="L28" s="26">
        <v>0</v>
      </c>
      <c r="M28" s="26">
        <v>0</v>
      </c>
      <c r="N28" s="26">
        <v>0.955408</v>
      </c>
      <c r="O28" s="41">
        <v>2783598.13</v>
      </c>
    </row>
    <row r="29" spans="1:15" s="33" customFormat="1" ht="12" customHeight="1">
      <c r="A29" s="21" t="s">
        <v>275</v>
      </c>
      <c r="B29" s="22">
        <v>3</v>
      </c>
      <c r="C29" s="23" t="s">
        <v>276</v>
      </c>
      <c r="D29" s="21">
        <v>37</v>
      </c>
      <c r="E29" s="24" t="s">
        <v>212</v>
      </c>
      <c r="F29" s="25" t="s">
        <v>276</v>
      </c>
      <c r="G29" s="21" t="s">
        <v>275</v>
      </c>
      <c r="H29" s="22">
        <v>3</v>
      </c>
      <c r="I29" s="30">
        <v>7188793</v>
      </c>
      <c r="J29" s="26">
        <v>0.955408</v>
      </c>
      <c r="K29" s="26">
        <v>0</v>
      </c>
      <c r="L29" s="26">
        <v>0</v>
      </c>
      <c r="M29" s="26">
        <v>0</v>
      </c>
      <c r="N29" s="26">
        <v>0.955408</v>
      </c>
      <c r="O29" s="41">
        <v>68682.31</v>
      </c>
    </row>
    <row r="30" spans="1:15" s="33" customFormat="1" ht="12" customHeight="1">
      <c r="A30" s="21" t="s">
        <v>275</v>
      </c>
      <c r="B30" s="22">
        <v>3</v>
      </c>
      <c r="C30" s="23" t="s">
        <v>276</v>
      </c>
      <c r="D30" s="21">
        <v>42</v>
      </c>
      <c r="E30" s="24" t="s">
        <v>261</v>
      </c>
      <c r="F30" s="25" t="s">
        <v>276</v>
      </c>
      <c r="G30" s="21" t="s">
        <v>275</v>
      </c>
      <c r="H30" s="22">
        <v>3</v>
      </c>
      <c r="I30" s="30">
        <v>251382919</v>
      </c>
      <c r="J30" s="26">
        <v>0.955408</v>
      </c>
      <c r="K30" s="26">
        <v>0</v>
      </c>
      <c r="L30" s="26">
        <v>0</v>
      </c>
      <c r="M30" s="26">
        <v>0</v>
      </c>
      <c r="N30" s="26">
        <v>0.955408</v>
      </c>
      <c r="O30" s="41">
        <v>2401733.68</v>
      </c>
    </row>
    <row r="31" spans="1:15" s="33" customFormat="1" ht="12" customHeight="1">
      <c r="A31" s="34"/>
      <c r="B31" s="35"/>
      <c r="C31" s="36"/>
      <c r="D31" s="34"/>
      <c r="E31" s="37"/>
      <c r="F31" s="64" t="s">
        <v>602</v>
      </c>
      <c r="G31" s="34"/>
      <c r="H31" s="35"/>
      <c r="I31" s="65">
        <f>SUM(I28:I30)</f>
        <v>549923477</v>
      </c>
      <c r="J31" s="71"/>
      <c r="K31" s="71"/>
      <c r="L31" s="71"/>
      <c r="M31" s="71"/>
      <c r="N31" s="71"/>
      <c r="O31" s="66">
        <f>SUM(O28:O30)</f>
        <v>5254014.12</v>
      </c>
    </row>
    <row r="32" spans="1:15" s="33" customFormat="1" ht="12" customHeight="1">
      <c r="A32" s="21" t="s">
        <v>277</v>
      </c>
      <c r="B32" s="22">
        <v>3</v>
      </c>
      <c r="C32" s="23" t="s">
        <v>278</v>
      </c>
      <c r="D32" s="21">
        <v>34</v>
      </c>
      <c r="E32" s="24" t="s">
        <v>279</v>
      </c>
      <c r="F32" s="25" t="s">
        <v>278</v>
      </c>
      <c r="G32" s="21" t="s">
        <v>277</v>
      </c>
      <c r="H32" s="22">
        <v>3</v>
      </c>
      <c r="I32" s="30">
        <v>269699429</v>
      </c>
      <c r="J32" s="26">
        <v>1.059234</v>
      </c>
      <c r="K32" s="26">
        <v>0.007649</v>
      </c>
      <c r="L32" s="26">
        <v>0</v>
      </c>
      <c r="M32" s="26">
        <v>0</v>
      </c>
      <c r="N32" s="26">
        <v>1.066883</v>
      </c>
      <c r="O32" s="41">
        <v>2877377.29</v>
      </c>
    </row>
    <row r="33" spans="1:15" s="33" customFormat="1" ht="12" customHeight="1">
      <c r="A33" s="21" t="s">
        <v>277</v>
      </c>
      <c r="B33" s="22">
        <v>3</v>
      </c>
      <c r="C33" s="23" t="s">
        <v>278</v>
      </c>
      <c r="D33" s="21">
        <v>67</v>
      </c>
      <c r="E33" s="24" t="s">
        <v>280</v>
      </c>
      <c r="F33" s="25" t="s">
        <v>278</v>
      </c>
      <c r="G33" s="21" t="s">
        <v>277</v>
      </c>
      <c r="H33" s="22">
        <v>3</v>
      </c>
      <c r="I33" s="30">
        <v>1021035</v>
      </c>
      <c r="J33" s="26">
        <v>1.059234</v>
      </c>
      <c r="K33" s="26">
        <v>0.007649</v>
      </c>
      <c r="L33" s="26">
        <v>0</v>
      </c>
      <c r="M33" s="26">
        <v>0</v>
      </c>
      <c r="N33" s="26">
        <v>1.066883</v>
      </c>
      <c r="O33" s="41">
        <v>10893.25</v>
      </c>
    </row>
    <row r="34" spans="1:15" s="33" customFormat="1" ht="12" customHeight="1">
      <c r="A34" s="34"/>
      <c r="B34" s="35"/>
      <c r="C34" s="36"/>
      <c r="D34" s="34"/>
      <c r="E34" s="37"/>
      <c r="F34" s="64" t="s">
        <v>602</v>
      </c>
      <c r="G34" s="34"/>
      <c r="H34" s="35"/>
      <c r="I34" s="65">
        <f>SUM(I32:I33)</f>
        <v>270720464</v>
      </c>
      <c r="J34" s="71"/>
      <c r="K34" s="71"/>
      <c r="L34" s="71"/>
      <c r="M34" s="71"/>
      <c r="N34" s="71"/>
      <c r="O34" s="66">
        <f>SUM(O32:O33)</f>
        <v>2888270.54</v>
      </c>
    </row>
    <row r="35" spans="1:15" s="42" customFormat="1" ht="12.75">
      <c r="A35" s="21"/>
      <c r="B35" s="22"/>
      <c r="C35" s="23"/>
      <c r="D35" s="21"/>
      <c r="E35" s="24"/>
      <c r="F35" s="25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42" customFormat="1" ht="12.75">
      <c r="A36" s="34" t="s">
        <v>281</v>
      </c>
      <c r="B36" s="35">
        <v>3</v>
      </c>
      <c r="C36" s="36" t="s">
        <v>282</v>
      </c>
      <c r="D36" s="34">
        <v>34</v>
      </c>
      <c r="E36" s="37" t="s">
        <v>279</v>
      </c>
      <c r="F36" s="38" t="s">
        <v>282</v>
      </c>
      <c r="G36" s="34" t="s">
        <v>281</v>
      </c>
      <c r="H36" s="35">
        <v>3</v>
      </c>
      <c r="I36" s="65">
        <v>968583442</v>
      </c>
      <c r="J36" s="39">
        <v>1.039514</v>
      </c>
      <c r="K36" s="39">
        <v>0.040158</v>
      </c>
      <c r="L36" s="39">
        <v>0</v>
      </c>
      <c r="M36" s="39">
        <v>0</v>
      </c>
      <c r="N36" s="39">
        <v>1.079672</v>
      </c>
      <c r="O36" s="66">
        <v>10457525.48</v>
      </c>
    </row>
    <row r="37" spans="1:15" s="42" customFormat="1" ht="12.75">
      <c r="A37" s="21" t="s">
        <v>283</v>
      </c>
      <c r="B37" s="22">
        <v>3</v>
      </c>
      <c r="C37" s="23" t="s">
        <v>284</v>
      </c>
      <c r="D37" s="21">
        <v>34</v>
      </c>
      <c r="E37" s="24" t="s">
        <v>279</v>
      </c>
      <c r="F37" s="25" t="s">
        <v>284</v>
      </c>
      <c r="G37" s="21" t="s">
        <v>283</v>
      </c>
      <c r="H37" s="22">
        <v>3</v>
      </c>
      <c r="I37" s="30">
        <v>340762874</v>
      </c>
      <c r="J37" s="26">
        <v>0.958</v>
      </c>
      <c r="K37" s="26">
        <v>0.047383</v>
      </c>
      <c r="L37" s="26">
        <v>0</v>
      </c>
      <c r="M37" s="26">
        <v>0</v>
      </c>
      <c r="N37" s="26">
        <v>1.005383</v>
      </c>
      <c r="O37" s="41">
        <v>3425972.2</v>
      </c>
    </row>
    <row r="38" spans="1:15" s="42" customFormat="1" ht="12.75">
      <c r="A38" s="21" t="s">
        <v>283</v>
      </c>
      <c r="B38" s="22">
        <v>3</v>
      </c>
      <c r="C38" s="23" t="s">
        <v>284</v>
      </c>
      <c r="D38" s="21">
        <v>49</v>
      </c>
      <c r="E38" s="24" t="s">
        <v>285</v>
      </c>
      <c r="F38" s="25" t="s">
        <v>284</v>
      </c>
      <c r="G38" s="21" t="s">
        <v>283</v>
      </c>
      <c r="H38" s="22">
        <v>3</v>
      </c>
      <c r="I38" s="30">
        <v>16750440</v>
      </c>
      <c r="J38" s="26">
        <v>0.958</v>
      </c>
      <c r="K38" s="26">
        <v>0.047383</v>
      </c>
      <c r="L38" s="26">
        <v>0</v>
      </c>
      <c r="M38" s="26">
        <v>0</v>
      </c>
      <c r="N38" s="26">
        <v>1.005383</v>
      </c>
      <c r="O38" s="41">
        <v>168406.15</v>
      </c>
    </row>
    <row r="39" spans="1:15" s="42" customFormat="1" ht="12.75">
      <c r="A39" s="21" t="s">
        <v>283</v>
      </c>
      <c r="B39" s="22">
        <v>3</v>
      </c>
      <c r="C39" s="23" t="s">
        <v>284</v>
      </c>
      <c r="D39" s="21">
        <v>55</v>
      </c>
      <c r="E39" s="24" t="s">
        <v>286</v>
      </c>
      <c r="F39" s="25" t="s">
        <v>284</v>
      </c>
      <c r="G39" s="21" t="s">
        <v>283</v>
      </c>
      <c r="H39" s="22">
        <v>3</v>
      </c>
      <c r="I39" s="30">
        <v>2032117</v>
      </c>
      <c r="J39" s="26">
        <v>0.958</v>
      </c>
      <c r="K39" s="26">
        <v>0.047383</v>
      </c>
      <c r="L39" s="26">
        <v>0</v>
      </c>
      <c r="M39" s="26">
        <v>0</v>
      </c>
      <c r="N39" s="26">
        <v>1.005383</v>
      </c>
      <c r="O39" s="41">
        <v>20430.56</v>
      </c>
    </row>
    <row r="40" spans="1:15" s="42" customFormat="1" ht="12.75">
      <c r="A40" s="21" t="s">
        <v>283</v>
      </c>
      <c r="B40" s="22">
        <v>3</v>
      </c>
      <c r="C40" s="23" t="s">
        <v>284</v>
      </c>
      <c r="D40" s="21">
        <v>66</v>
      </c>
      <c r="E40" s="24" t="s">
        <v>112</v>
      </c>
      <c r="F40" s="25" t="s">
        <v>284</v>
      </c>
      <c r="G40" s="21" t="s">
        <v>283</v>
      </c>
      <c r="H40" s="22">
        <v>3</v>
      </c>
      <c r="I40" s="30">
        <v>3127714</v>
      </c>
      <c r="J40" s="26">
        <v>0.958</v>
      </c>
      <c r="K40" s="26">
        <v>0.047383</v>
      </c>
      <c r="L40" s="26">
        <v>0</v>
      </c>
      <c r="M40" s="26">
        <v>0</v>
      </c>
      <c r="N40" s="26">
        <v>1.005383</v>
      </c>
      <c r="O40" s="41">
        <v>31445.52</v>
      </c>
    </row>
    <row r="41" spans="1:15" s="42" customFormat="1" ht="12.75">
      <c r="A41" s="34"/>
      <c r="B41" s="35"/>
      <c r="C41" s="36"/>
      <c r="D41" s="34"/>
      <c r="E41" s="37"/>
      <c r="F41" s="64" t="s">
        <v>602</v>
      </c>
      <c r="G41" s="34"/>
      <c r="H41" s="35"/>
      <c r="I41" s="65">
        <f>SUM(I37:I40)</f>
        <v>362673145</v>
      </c>
      <c r="J41" s="71"/>
      <c r="K41" s="71"/>
      <c r="L41" s="71"/>
      <c r="M41" s="71"/>
      <c r="N41" s="71"/>
      <c r="O41" s="66">
        <f>SUM(O37:O40)</f>
        <v>3646254.43</v>
      </c>
    </row>
    <row r="42" spans="1:15" s="42" customFormat="1" ht="12.75">
      <c r="A42" s="21" t="s">
        <v>287</v>
      </c>
      <c r="B42" s="22">
        <v>3</v>
      </c>
      <c r="C42" s="23" t="s">
        <v>288</v>
      </c>
      <c r="D42" s="21">
        <v>34</v>
      </c>
      <c r="E42" s="24" t="s">
        <v>279</v>
      </c>
      <c r="F42" s="25" t="s">
        <v>288</v>
      </c>
      <c r="G42" s="21" t="s">
        <v>287</v>
      </c>
      <c r="H42" s="22">
        <v>3</v>
      </c>
      <c r="I42" s="30">
        <v>261039399</v>
      </c>
      <c r="J42" s="26">
        <v>0.685668</v>
      </c>
      <c r="K42" s="26">
        <v>0.064029</v>
      </c>
      <c r="L42" s="26">
        <v>0</v>
      </c>
      <c r="M42" s="26">
        <v>0</v>
      </c>
      <c r="N42" s="26">
        <v>0.749697</v>
      </c>
      <c r="O42" s="41">
        <v>1957004.51</v>
      </c>
    </row>
    <row r="43" spans="1:15" s="42" customFormat="1" ht="12.75">
      <c r="A43" s="21" t="s">
        <v>287</v>
      </c>
      <c r="B43" s="22">
        <v>3</v>
      </c>
      <c r="C43" s="23" t="s">
        <v>288</v>
      </c>
      <c r="D43" s="21">
        <v>48</v>
      </c>
      <c r="E43" s="24" t="s">
        <v>289</v>
      </c>
      <c r="F43" s="25" t="s">
        <v>288</v>
      </c>
      <c r="G43" s="21" t="s">
        <v>287</v>
      </c>
      <c r="H43" s="22">
        <v>3</v>
      </c>
      <c r="I43" s="30">
        <v>230637816</v>
      </c>
      <c r="J43" s="26">
        <v>0.685668</v>
      </c>
      <c r="K43" s="26">
        <v>0.064029</v>
      </c>
      <c r="L43" s="26">
        <v>0</v>
      </c>
      <c r="M43" s="26">
        <v>0</v>
      </c>
      <c r="N43" s="26">
        <v>0.749697</v>
      </c>
      <c r="O43" s="41">
        <v>1729084.68</v>
      </c>
    </row>
    <row r="44" spans="1:15" s="42" customFormat="1" ht="12.75">
      <c r="A44" s="21" t="s">
        <v>287</v>
      </c>
      <c r="B44" s="22">
        <v>3</v>
      </c>
      <c r="C44" s="23" t="s">
        <v>288</v>
      </c>
      <c r="D44" s="21">
        <v>67</v>
      </c>
      <c r="E44" s="24" t="s">
        <v>280</v>
      </c>
      <c r="F44" s="25" t="s">
        <v>288</v>
      </c>
      <c r="G44" s="21" t="s">
        <v>287</v>
      </c>
      <c r="H44" s="22">
        <v>3</v>
      </c>
      <c r="I44" s="30">
        <v>495115</v>
      </c>
      <c r="J44" s="26">
        <v>0.685668</v>
      </c>
      <c r="K44" s="26">
        <v>0.064029</v>
      </c>
      <c r="L44" s="26">
        <v>0</v>
      </c>
      <c r="M44" s="26">
        <v>0</v>
      </c>
      <c r="N44" s="26">
        <v>0.749697</v>
      </c>
      <c r="O44" s="41">
        <v>3711.86</v>
      </c>
    </row>
    <row r="45" spans="1:15" s="42" customFormat="1" ht="12.75">
      <c r="A45" s="34"/>
      <c r="B45" s="35"/>
      <c r="C45" s="36"/>
      <c r="D45" s="34"/>
      <c r="E45" s="37"/>
      <c r="F45" s="64" t="s">
        <v>602</v>
      </c>
      <c r="G45" s="34"/>
      <c r="H45" s="35"/>
      <c r="I45" s="65">
        <f>SUM(I42:I44)</f>
        <v>492172330</v>
      </c>
      <c r="J45" s="71"/>
      <c r="K45" s="71"/>
      <c r="L45" s="71"/>
      <c r="M45" s="71"/>
      <c r="N45" s="71"/>
      <c r="O45" s="66">
        <f>SUM(O42:O44)</f>
        <v>3689801.05</v>
      </c>
    </row>
    <row r="46" spans="1:15" s="33" customFormat="1" ht="12" customHeight="1">
      <c r="A46" s="21" t="s">
        <v>290</v>
      </c>
      <c r="B46" s="22">
        <v>3</v>
      </c>
      <c r="C46" s="23" t="s">
        <v>291</v>
      </c>
      <c r="D46" s="21">
        <v>35</v>
      </c>
      <c r="E46" s="24" t="s">
        <v>148</v>
      </c>
      <c r="F46" s="25" t="s">
        <v>291</v>
      </c>
      <c r="G46" s="21" t="s">
        <v>290</v>
      </c>
      <c r="H46" s="22">
        <v>3</v>
      </c>
      <c r="I46" s="30">
        <v>455375801</v>
      </c>
      <c r="J46" s="26">
        <v>0.695415</v>
      </c>
      <c r="K46" s="26">
        <v>0.106423</v>
      </c>
      <c r="L46" s="26">
        <v>0</v>
      </c>
      <c r="M46" s="26">
        <v>0</v>
      </c>
      <c r="N46" s="26">
        <v>0.801838</v>
      </c>
      <c r="O46" s="41">
        <v>3651375.93</v>
      </c>
    </row>
    <row r="47" spans="1:15" s="33" customFormat="1" ht="12" customHeight="1">
      <c r="A47" s="21" t="s">
        <v>290</v>
      </c>
      <c r="B47" s="22">
        <v>3</v>
      </c>
      <c r="C47" s="23" t="s">
        <v>291</v>
      </c>
      <c r="D47" s="21">
        <v>51</v>
      </c>
      <c r="E47" s="24" t="s">
        <v>32</v>
      </c>
      <c r="F47" s="25" t="s">
        <v>291</v>
      </c>
      <c r="G47" s="21" t="s">
        <v>290</v>
      </c>
      <c r="H47" s="22">
        <v>3</v>
      </c>
      <c r="I47" s="30">
        <v>3230845</v>
      </c>
      <c r="J47" s="26">
        <v>0.695415</v>
      </c>
      <c r="K47" s="26">
        <v>0.106423</v>
      </c>
      <c r="L47" s="26">
        <v>0</v>
      </c>
      <c r="M47" s="26">
        <v>0</v>
      </c>
      <c r="N47" s="26">
        <v>0.801838</v>
      </c>
      <c r="O47" s="41">
        <v>25906.14</v>
      </c>
    </row>
    <row r="48" spans="1:15" s="33" customFormat="1" ht="12" customHeight="1">
      <c r="A48" s="21" t="s">
        <v>290</v>
      </c>
      <c r="B48" s="22">
        <v>3</v>
      </c>
      <c r="C48" s="23" t="s">
        <v>291</v>
      </c>
      <c r="D48" s="21">
        <v>62</v>
      </c>
      <c r="E48" s="24" t="s">
        <v>36</v>
      </c>
      <c r="F48" s="25" t="s">
        <v>291</v>
      </c>
      <c r="G48" s="21" t="s">
        <v>290</v>
      </c>
      <c r="H48" s="22">
        <v>3</v>
      </c>
      <c r="I48" s="30">
        <v>68162787</v>
      </c>
      <c r="J48" s="26">
        <v>0.695415</v>
      </c>
      <c r="K48" s="26">
        <v>0.106423</v>
      </c>
      <c r="L48" s="26">
        <v>0</v>
      </c>
      <c r="M48" s="26">
        <v>0</v>
      </c>
      <c r="N48" s="26">
        <v>0.801838</v>
      </c>
      <c r="O48" s="41">
        <v>546555.2</v>
      </c>
    </row>
    <row r="49" spans="1:15" s="33" customFormat="1" ht="12" customHeight="1">
      <c r="A49" s="34"/>
      <c r="B49" s="35"/>
      <c r="C49" s="36"/>
      <c r="D49" s="34"/>
      <c r="E49" s="37"/>
      <c r="F49" s="64" t="s">
        <v>602</v>
      </c>
      <c r="G49" s="34"/>
      <c r="H49" s="35"/>
      <c r="I49" s="65">
        <f>SUM(I46:I48)</f>
        <v>526769433</v>
      </c>
      <c r="J49" s="71"/>
      <c r="K49" s="71"/>
      <c r="L49" s="71"/>
      <c r="M49" s="71"/>
      <c r="N49" s="71"/>
      <c r="O49" s="66">
        <f>SUM(O46:O48)</f>
        <v>4223837.2700000005</v>
      </c>
    </row>
    <row r="50" spans="1:15" s="33" customFormat="1" ht="12" customHeight="1">
      <c r="A50" s="21" t="s">
        <v>292</v>
      </c>
      <c r="B50" s="22">
        <v>3</v>
      </c>
      <c r="C50" s="23" t="s">
        <v>293</v>
      </c>
      <c r="D50" s="21">
        <v>36</v>
      </c>
      <c r="E50" s="24" t="s">
        <v>294</v>
      </c>
      <c r="F50" s="25" t="s">
        <v>293</v>
      </c>
      <c r="G50" s="21" t="s">
        <v>292</v>
      </c>
      <c r="H50" s="22">
        <v>3</v>
      </c>
      <c r="I50" s="30">
        <v>220367845</v>
      </c>
      <c r="J50" s="26">
        <v>0.991598</v>
      </c>
      <c r="K50" s="26">
        <v>0.019384</v>
      </c>
      <c r="L50" s="26">
        <v>0</v>
      </c>
      <c r="M50" s="26">
        <v>0</v>
      </c>
      <c r="N50" s="26">
        <v>1.010982</v>
      </c>
      <c r="O50" s="41">
        <v>2227880.93</v>
      </c>
    </row>
    <row r="51" spans="1:15" s="33" customFormat="1" ht="12" customHeight="1">
      <c r="A51" s="21" t="s">
        <v>292</v>
      </c>
      <c r="B51" s="22">
        <v>3</v>
      </c>
      <c r="C51" s="23" t="s">
        <v>293</v>
      </c>
      <c r="D51" s="21">
        <v>45</v>
      </c>
      <c r="E51" s="24" t="s">
        <v>17</v>
      </c>
      <c r="F51" s="25" t="s">
        <v>293</v>
      </c>
      <c r="G51" s="21" t="s">
        <v>292</v>
      </c>
      <c r="H51" s="22">
        <v>3</v>
      </c>
      <c r="I51" s="30">
        <v>15138740</v>
      </c>
      <c r="J51" s="26">
        <v>0.991598</v>
      </c>
      <c r="K51" s="26">
        <v>0.019384</v>
      </c>
      <c r="L51" s="26">
        <v>0</v>
      </c>
      <c r="M51" s="26">
        <v>0</v>
      </c>
      <c r="N51" s="26">
        <v>1.010982</v>
      </c>
      <c r="O51" s="41">
        <v>153049.95</v>
      </c>
    </row>
    <row r="52" spans="1:15" s="33" customFormat="1" ht="12" customHeight="1">
      <c r="A52" s="21" t="s">
        <v>292</v>
      </c>
      <c r="B52" s="22">
        <v>3</v>
      </c>
      <c r="C52" s="23" t="s">
        <v>293</v>
      </c>
      <c r="D52" s="21">
        <v>88</v>
      </c>
      <c r="E52" s="24" t="s">
        <v>295</v>
      </c>
      <c r="F52" s="25" t="s">
        <v>293</v>
      </c>
      <c r="G52" s="21" t="s">
        <v>292</v>
      </c>
      <c r="H52" s="22">
        <v>3</v>
      </c>
      <c r="I52" s="30">
        <v>25020779</v>
      </c>
      <c r="J52" s="26">
        <v>0.991598</v>
      </c>
      <c r="K52" s="26">
        <v>0.019384</v>
      </c>
      <c r="L52" s="26">
        <v>0</v>
      </c>
      <c r="M52" s="26">
        <v>0</v>
      </c>
      <c r="N52" s="26">
        <v>1.010982</v>
      </c>
      <c r="O52" s="41">
        <v>252955.62</v>
      </c>
    </row>
    <row r="53" spans="1:15" s="33" customFormat="1" ht="12" customHeight="1">
      <c r="A53" s="34"/>
      <c r="B53" s="35"/>
      <c r="C53" s="36"/>
      <c r="D53" s="34"/>
      <c r="E53" s="37"/>
      <c r="F53" s="64" t="s">
        <v>602</v>
      </c>
      <c r="G53" s="34"/>
      <c r="H53" s="35"/>
      <c r="I53" s="65">
        <f>SUM(I50:I52)</f>
        <v>260527364</v>
      </c>
      <c r="J53" s="71"/>
      <c r="K53" s="71"/>
      <c r="L53" s="71"/>
      <c r="M53" s="71"/>
      <c r="N53" s="71"/>
      <c r="O53" s="95">
        <f>SUM(O50:O52)</f>
        <v>2633886.5000000005</v>
      </c>
    </row>
    <row r="54" ht="12.75">
      <c r="A54" s="93" t="s">
        <v>648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58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G34">
      <selection activeCell="O53" sqref="O53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 '!$A$1</f>
        <v>Table 13 School Systems 2013-2014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603</v>
      </c>
      <c r="B2" s="6"/>
      <c r="C2" s="7"/>
      <c r="D2" s="8" t="s">
        <v>194</v>
      </c>
      <c r="E2" s="6"/>
      <c r="F2" s="9"/>
      <c r="G2" s="5" t="s">
        <v>202</v>
      </c>
      <c r="H2" s="6"/>
      <c r="I2" s="40">
        <f>'table 13 pg1 '!$I$2</f>
        <v>2013</v>
      </c>
      <c r="J2" s="10" t="s">
        <v>205</v>
      </c>
      <c r="K2" s="10" t="s">
        <v>604</v>
      </c>
      <c r="L2" s="10" t="s">
        <v>605</v>
      </c>
      <c r="M2" s="10" t="s">
        <v>647</v>
      </c>
      <c r="N2" s="40">
        <f>'table 13 pg1 '!N2</f>
        <v>2013</v>
      </c>
      <c r="O2" s="28" t="str">
        <f>'table 13 pg1 '!O2</f>
        <v>2013 Taxes</v>
      </c>
    </row>
    <row r="3" spans="1:15" ht="14.25">
      <c r="A3" s="84" t="s">
        <v>606</v>
      </c>
      <c r="B3" s="12"/>
      <c r="C3" s="13" t="s">
        <v>200</v>
      </c>
      <c r="D3" s="14" t="s">
        <v>195</v>
      </c>
      <c r="E3" s="12"/>
      <c r="F3" s="15" t="s">
        <v>203</v>
      </c>
      <c r="G3" s="11" t="s">
        <v>201</v>
      </c>
      <c r="H3" s="12"/>
      <c r="I3" s="32" t="s">
        <v>196</v>
      </c>
      <c r="J3" s="16" t="s">
        <v>197</v>
      </c>
      <c r="K3" s="16" t="s">
        <v>607</v>
      </c>
      <c r="L3" s="16" t="s">
        <v>635</v>
      </c>
      <c r="M3" s="16"/>
      <c r="N3" s="32" t="s">
        <v>206</v>
      </c>
      <c r="O3" s="29" t="s">
        <v>608</v>
      </c>
    </row>
    <row r="4" spans="1:15" s="33" customFormat="1" ht="12" customHeight="1">
      <c r="A4" s="21" t="s">
        <v>296</v>
      </c>
      <c r="B4" s="22">
        <v>3</v>
      </c>
      <c r="C4" s="23" t="s">
        <v>297</v>
      </c>
      <c r="D4" s="21">
        <v>24</v>
      </c>
      <c r="E4" s="24" t="s">
        <v>74</v>
      </c>
      <c r="F4" s="25" t="s">
        <v>297</v>
      </c>
      <c r="G4" s="21" t="s">
        <v>296</v>
      </c>
      <c r="H4" s="22">
        <v>3</v>
      </c>
      <c r="I4" s="30">
        <v>86345965</v>
      </c>
      <c r="J4" s="26">
        <v>1.04</v>
      </c>
      <c r="K4" s="26">
        <v>0</v>
      </c>
      <c r="L4" s="26">
        <v>0</v>
      </c>
      <c r="M4" s="26">
        <v>0</v>
      </c>
      <c r="N4" s="26">
        <v>1.04</v>
      </c>
      <c r="O4" s="96">
        <v>897998.12</v>
      </c>
    </row>
    <row r="5" spans="1:15" s="33" customFormat="1" ht="12" customHeight="1">
      <c r="A5" s="21" t="s">
        <v>296</v>
      </c>
      <c r="B5" s="22">
        <v>3</v>
      </c>
      <c r="C5" s="23" t="s">
        <v>297</v>
      </c>
      <c r="D5" s="21">
        <v>32</v>
      </c>
      <c r="E5" s="24" t="s">
        <v>264</v>
      </c>
      <c r="F5" s="25" t="s">
        <v>297</v>
      </c>
      <c r="G5" s="21" t="s">
        <v>296</v>
      </c>
      <c r="H5" s="22">
        <v>3</v>
      </c>
      <c r="I5" s="30">
        <v>9423751</v>
      </c>
      <c r="J5" s="26">
        <v>1.04</v>
      </c>
      <c r="K5" s="26">
        <v>0</v>
      </c>
      <c r="L5" s="26">
        <v>0</v>
      </c>
      <c r="M5" s="26">
        <v>0</v>
      </c>
      <c r="N5" s="26">
        <v>1.04</v>
      </c>
      <c r="O5" s="41">
        <v>98007.01</v>
      </c>
    </row>
    <row r="6" spans="1:15" s="33" customFormat="1" ht="12" customHeight="1">
      <c r="A6" s="21" t="s">
        <v>296</v>
      </c>
      <c r="B6" s="22">
        <v>3</v>
      </c>
      <c r="C6" s="23" t="s">
        <v>297</v>
      </c>
      <c r="D6" s="21">
        <v>37</v>
      </c>
      <c r="E6" s="24" t="s">
        <v>212</v>
      </c>
      <c r="F6" s="25" t="s">
        <v>297</v>
      </c>
      <c r="G6" s="21" t="s">
        <v>296</v>
      </c>
      <c r="H6" s="22">
        <v>3</v>
      </c>
      <c r="I6" s="30">
        <v>233193914</v>
      </c>
      <c r="J6" s="26">
        <v>1.04</v>
      </c>
      <c r="K6" s="26">
        <v>0</v>
      </c>
      <c r="L6" s="26">
        <v>0</v>
      </c>
      <c r="M6" s="26">
        <v>0</v>
      </c>
      <c r="N6" s="26">
        <v>1.04</v>
      </c>
      <c r="O6" s="41">
        <v>2425217.18</v>
      </c>
    </row>
    <row r="7" spans="1:15" s="33" customFormat="1" ht="12" customHeight="1">
      <c r="A7" s="34"/>
      <c r="B7" s="35"/>
      <c r="C7" s="36"/>
      <c r="D7" s="34"/>
      <c r="E7" s="37"/>
      <c r="F7" s="67" t="s">
        <v>602</v>
      </c>
      <c r="G7" s="34"/>
      <c r="H7" s="35"/>
      <c r="I7" s="65">
        <f>SUM(I4:I6)</f>
        <v>328963630</v>
      </c>
      <c r="J7" s="71"/>
      <c r="K7" s="71"/>
      <c r="L7" s="71"/>
      <c r="M7" s="71"/>
      <c r="N7" s="71"/>
      <c r="O7" s="66">
        <f>SUM(O4:O6)</f>
        <v>3421222.31</v>
      </c>
    </row>
    <row r="8" spans="1:15" s="33" customFormat="1" ht="12" customHeight="1">
      <c r="A8" s="43" t="s">
        <v>298</v>
      </c>
      <c r="B8" s="44">
        <v>3</v>
      </c>
      <c r="C8" s="45" t="s">
        <v>299</v>
      </c>
      <c r="D8" s="43">
        <v>3</v>
      </c>
      <c r="E8" s="46" t="s">
        <v>30</v>
      </c>
      <c r="F8" s="45" t="s">
        <v>643</v>
      </c>
      <c r="G8" s="43" t="s">
        <v>298</v>
      </c>
      <c r="H8" s="44">
        <v>3</v>
      </c>
      <c r="I8" s="48">
        <v>328887</v>
      </c>
      <c r="J8" s="49">
        <v>0.592488</v>
      </c>
      <c r="K8" s="49">
        <v>0.016361</v>
      </c>
      <c r="L8" s="49">
        <v>0</v>
      </c>
      <c r="M8" s="49">
        <v>0</v>
      </c>
      <c r="N8" s="49">
        <v>0.608849</v>
      </c>
      <c r="O8" s="50">
        <v>2002.42</v>
      </c>
    </row>
    <row r="9" spans="1:15" s="33" customFormat="1" ht="12" customHeight="1">
      <c r="A9" s="21" t="s">
        <v>298</v>
      </c>
      <c r="B9" s="22">
        <v>3</v>
      </c>
      <c r="C9" s="23" t="s">
        <v>299</v>
      </c>
      <c r="D9" s="21">
        <v>16</v>
      </c>
      <c r="E9" s="24" t="s">
        <v>136</v>
      </c>
      <c r="F9" s="23" t="s">
        <v>643</v>
      </c>
      <c r="G9" s="21" t="s">
        <v>298</v>
      </c>
      <c r="H9" s="22">
        <v>3</v>
      </c>
      <c r="I9" s="30">
        <v>90771784</v>
      </c>
      <c r="J9" s="26">
        <v>0.592488</v>
      </c>
      <c r="K9" s="26">
        <v>0.016361</v>
      </c>
      <c r="L9" s="26">
        <v>0</v>
      </c>
      <c r="M9" s="26">
        <v>0</v>
      </c>
      <c r="N9" s="26">
        <v>0.608849</v>
      </c>
      <c r="O9" s="41">
        <v>552663.25</v>
      </c>
    </row>
    <row r="10" spans="1:15" s="33" customFormat="1" ht="12" customHeight="1">
      <c r="A10" s="21" t="s">
        <v>298</v>
      </c>
      <c r="B10" s="22">
        <v>3</v>
      </c>
      <c r="C10" s="23" t="s">
        <v>299</v>
      </c>
      <c r="D10" s="21">
        <v>38</v>
      </c>
      <c r="E10" s="24" t="s">
        <v>300</v>
      </c>
      <c r="F10" s="23" t="s">
        <v>643</v>
      </c>
      <c r="G10" s="21" t="s">
        <v>298</v>
      </c>
      <c r="H10" s="22">
        <v>3</v>
      </c>
      <c r="I10" s="30">
        <v>190951454</v>
      </c>
      <c r="J10" s="26">
        <v>0.592488</v>
      </c>
      <c r="K10" s="26">
        <v>0.016361</v>
      </c>
      <c r="L10" s="26">
        <v>0</v>
      </c>
      <c r="M10" s="26">
        <v>0</v>
      </c>
      <c r="N10" s="26">
        <v>0.608849</v>
      </c>
      <c r="O10" s="41">
        <v>1162607.09</v>
      </c>
    </row>
    <row r="11" spans="1:15" s="33" customFormat="1" ht="12" customHeight="1">
      <c r="A11" s="21" t="s">
        <v>298</v>
      </c>
      <c r="B11" s="22">
        <v>3</v>
      </c>
      <c r="C11" s="23" t="s">
        <v>299</v>
      </c>
      <c r="D11" s="21">
        <v>81</v>
      </c>
      <c r="E11" s="24" t="s">
        <v>57</v>
      </c>
      <c r="F11" s="23" t="s">
        <v>643</v>
      </c>
      <c r="G11" s="21" t="s">
        <v>298</v>
      </c>
      <c r="H11" s="22">
        <v>3</v>
      </c>
      <c r="I11" s="30">
        <v>89346142</v>
      </c>
      <c r="J11" s="26">
        <v>0.592488</v>
      </c>
      <c r="K11" s="26">
        <v>0.016361</v>
      </c>
      <c r="L11" s="26">
        <v>0</v>
      </c>
      <c r="M11" s="26">
        <v>0</v>
      </c>
      <c r="N11" s="26">
        <v>0.608849</v>
      </c>
      <c r="O11" s="41">
        <v>543983.05</v>
      </c>
    </row>
    <row r="12" spans="1:15" s="33" customFormat="1" ht="12" customHeight="1">
      <c r="A12" s="34"/>
      <c r="B12" s="35"/>
      <c r="C12" s="36"/>
      <c r="D12" s="34"/>
      <c r="E12" s="37"/>
      <c r="F12" s="64" t="s">
        <v>602</v>
      </c>
      <c r="G12" s="34"/>
      <c r="H12" s="35"/>
      <c r="I12" s="65">
        <f>SUM(I8:I11)</f>
        <v>371398267</v>
      </c>
      <c r="J12" s="71"/>
      <c r="K12" s="71"/>
      <c r="L12" s="71"/>
      <c r="M12" s="71"/>
      <c r="N12" s="71"/>
      <c r="O12" s="66">
        <f>SUM(O8:O11)</f>
        <v>2261255.8100000005</v>
      </c>
    </row>
    <row r="13" spans="1:15" s="33" customFormat="1" ht="12" customHeight="1">
      <c r="A13" s="21" t="s">
        <v>559</v>
      </c>
      <c r="B13" s="22">
        <v>3</v>
      </c>
      <c r="C13" s="23" t="s">
        <v>560</v>
      </c>
      <c r="D13" s="21">
        <v>6</v>
      </c>
      <c r="E13" s="24" t="s">
        <v>24</v>
      </c>
      <c r="F13" s="25" t="s">
        <v>560</v>
      </c>
      <c r="G13" s="21" t="s">
        <v>559</v>
      </c>
      <c r="H13" s="22">
        <v>3</v>
      </c>
      <c r="I13" s="30">
        <v>2655577</v>
      </c>
      <c r="J13" s="26">
        <v>1.060397</v>
      </c>
      <c r="K13" s="26">
        <v>0.008945</v>
      </c>
      <c r="L13" s="26">
        <v>0.008945</v>
      </c>
      <c r="M13" s="26">
        <v>0</v>
      </c>
      <c r="N13" s="26">
        <v>1.078287</v>
      </c>
      <c r="O13" s="41">
        <v>28634.75</v>
      </c>
    </row>
    <row r="14" spans="1:15" s="33" customFormat="1" ht="12" customHeight="1">
      <c r="A14" s="21" t="s">
        <v>559</v>
      </c>
      <c r="B14" s="22">
        <v>3</v>
      </c>
      <c r="C14" s="23" t="s">
        <v>560</v>
      </c>
      <c r="D14" s="21">
        <v>39</v>
      </c>
      <c r="E14" s="24" t="s">
        <v>49</v>
      </c>
      <c r="F14" s="25" t="s">
        <v>560</v>
      </c>
      <c r="G14" s="21" t="s">
        <v>559</v>
      </c>
      <c r="H14" s="22">
        <v>3</v>
      </c>
      <c r="I14" s="30">
        <v>244280662</v>
      </c>
      <c r="J14" s="26">
        <v>1.060397</v>
      </c>
      <c r="K14" s="26">
        <v>0.008945</v>
      </c>
      <c r="L14" s="26">
        <v>0.008945</v>
      </c>
      <c r="M14" s="26">
        <v>0</v>
      </c>
      <c r="N14" s="26">
        <v>1.078287</v>
      </c>
      <c r="O14" s="41">
        <v>2634046.57</v>
      </c>
    </row>
    <row r="15" spans="1:15" s="33" customFormat="1" ht="12" customHeight="1">
      <c r="A15" s="21" t="s">
        <v>559</v>
      </c>
      <c r="B15" s="22">
        <v>3</v>
      </c>
      <c r="C15" s="23" t="s">
        <v>560</v>
      </c>
      <c r="D15" s="21">
        <v>47</v>
      </c>
      <c r="E15" s="24" t="s">
        <v>301</v>
      </c>
      <c r="F15" s="25" t="s">
        <v>560</v>
      </c>
      <c r="G15" s="21" t="s">
        <v>559</v>
      </c>
      <c r="H15" s="22">
        <v>3</v>
      </c>
      <c r="I15" s="30">
        <v>16835686</v>
      </c>
      <c r="J15" s="26">
        <v>1.060397</v>
      </c>
      <c r="K15" s="26">
        <v>0.008945</v>
      </c>
      <c r="L15" s="26">
        <v>0.008945</v>
      </c>
      <c r="M15" s="26">
        <v>0</v>
      </c>
      <c r="N15" s="26">
        <v>1.078287</v>
      </c>
      <c r="O15" s="41">
        <v>181537.09</v>
      </c>
    </row>
    <row r="16" spans="1:15" s="33" customFormat="1" ht="12" customHeight="1">
      <c r="A16" s="21" t="s">
        <v>559</v>
      </c>
      <c r="B16" s="22">
        <v>3</v>
      </c>
      <c r="C16" s="23" t="s">
        <v>560</v>
      </c>
      <c r="D16" s="21">
        <v>63</v>
      </c>
      <c r="E16" s="24" t="s">
        <v>50</v>
      </c>
      <c r="F16" s="25" t="s">
        <v>560</v>
      </c>
      <c r="G16" s="21" t="s">
        <v>559</v>
      </c>
      <c r="H16" s="22">
        <v>3</v>
      </c>
      <c r="I16" s="30">
        <v>15220584</v>
      </c>
      <c r="J16" s="26">
        <v>1.060397</v>
      </c>
      <c r="K16" s="26">
        <v>0.008945</v>
      </c>
      <c r="L16" s="26">
        <v>0.008945</v>
      </c>
      <c r="M16" s="26">
        <v>0</v>
      </c>
      <c r="N16" s="26">
        <v>1.078287</v>
      </c>
      <c r="O16" s="41">
        <v>164121.54</v>
      </c>
    </row>
    <row r="17" spans="1:15" s="33" customFormat="1" ht="12" customHeight="1">
      <c r="A17" s="34"/>
      <c r="B17" s="35"/>
      <c r="C17" s="36"/>
      <c r="D17" s="34"/>
      <c r="E17" s="37"/>
      <c r="F17" s="64" t="s">
        <v>602</v>
      </c>
      <c r="G17" s="34"/>
      <c r="H17" s="35"/>
      <c r="I17" s="65">
        <f>SUM(I13:I16)</f>
        <v>278992509</v>
      </c>
      <c r="J17" s="71"/>
      <c r="K17" s="71"/>
      <c r="L17" s="71"/>
      <c r="M17" s="71"/>
      <c r="N17" s="71"/>
      <c r="O17" s="66">
        <f>SUM(O13:O16)</f>
        <v>3008339.9499999997</v>
      </c>
    </row>
    <row r="18" spans="1:15" s="33" customFormat="1" ht="12" customHeight="1">
      <c r="A18" s="21" t="s">
        <v>302</v>
      </c>
      <c r="B18" s="22">
        <v>3</v>
      </c>
      <c r="C18" s="23" t="s">
        <v>303</v>
      </c>
      <c r="D18" s="21">
        <v>6</v>
      </c>
      <c r="E18" s="24" t="s">
        <v>24</v>
      </c>
      <c r="F18" s="25" t="s">
        <v>303</v>
      </c>
      <c r="G18" s="21" t="s">
        <v>302</v>
      </c>
      <c r="H18" s="22">
        <v>3</v>
      </c>
      <c r="I18" s="30">
        <v>3299308</v>
      </c>
      <c r="J18" s="26">
        <v>0.953101</v>
      </c>
      <c r="K18" s="26">
        <v>0</v>
      </c>
      <c r="L18" s="26">
        <v>0</v>
      </c>
      <c r="M18" s="26">
        <v>0</v>
      </c>
      <c r="N18" s="26">
        <v>0.953101</v>
      </c>
      <c r="O18" s="41">
        <v>31445.73</v>
      </c>
    </row>
    <row r="19" spans="1:15" s="33" customFormat="1" ht="12" customHeight="1">
      <c r="A19" s="21" t="s">
        <v>302</v>
      </c>
      <c r="B19" s="22">
        <v>3</v>
      </c>
      <c r="C19" s="23" t="s">
        <v>303</v>
      </c>
      <c r="D19" s="21">
        <v>39</v>
      </c>
      <c r="E19" s="24" t="s">
        <v>49</v>
      </c>
      <c r="F19" s="25" t="s">
        <v>303</v>
      </c>
      <c r="G19" s="21" t="s">
        <v>302</v>
      </c>
      <c r="H19" s="22">
        <v>3</v>
      </c>
      <c r="I19" s="30">
        <v>148128189</v>
      </c>
      <c r="J19" s="26">
        <v>0.953101</v>
      </c>
      <c r="K19" s="26">
        <v>0</v>
      </c>
      <c r="L19" s="26">
        <v>0</v>
      </c>
      <c r="M19" s="26">
        <v>0</v>
      </c>
      <c r="N19" s="26">
        <v>0.953101</v>
      </c>
      <c r="O19" s="41">
        <v>1411811</v>
      </c>
    </row>
    <row r="20" spans="1:15" s="33" customFormat="1" ht="12" customHeight="1">
      <c r="A20" s="21" t="s">
        <v>302</v>
      </c>
      <c r="B20" s="22">
        <v>3</v>
      </c>
      <c r="C20" s="23" t="s">
        <v>303</v>
      </c>
      <c r="D20" s="21">
        <v>92</v>
      </c>
      <c r="E20" s="24" t="s">
        <v>18</v>
      </c>
      <c r="F20" s="25" t="s">
        <v>303</v>
      </c>
      <c r="G20" s="21" t="s">
        <v>302</v>
      </c>
      <c r="H20" s="22">
        <v>3</v>
      </c>
      <c r="I20" s="30">
        <v>356490</v>
      </c>
      <c r="J20" s="26">
        <v>0.953101</v>
      </c>
      <c r="K20" s="26">
        <v>0</v>
      </c>
      <c r="L20" s="26">
        <v>0</v>
      </c>
      <c r="M20" s="26">
        <v>0</v>
      </c>
      <c r="N20" s="26">
        <v>0.953101</v>
      </c>
      <c r="O20" s="41">
        <v>3397.7</v>
      </c>
    </row>
    <row r="21" spans="1:15" s="33" customFormat="1" ht="12" customHeight="1">
      <c r="A21" s="34"/>
      <c r="B21" s="35"/>
      <c r="C21" s="36"/>
      <c r="D21" s="34"/>
      <c r="E21" s="37"/>
      <c r="F21" s="64" t="s">
        <v>602</v>
      </c>
      <c r="G21" s="34"/>
      <c r="H21" s="35"/>
      <c r="I21" s="65">
        <f>SUM(I18:I20)</f>
        <v>151783987</v>
      </c>
      <c r="J21" s="71"/>
      <c r="K21" s="71"/>
      <c r="L21" s="71"/>
      <c r="M21" s="71"/>
      <c r="N21" s="71"/>
      <c r="O21" s="66">
        <f>SUM(O18:O20)</f>
        <v>1446654.43</v>
      </c>
    </row>
    <row r="22" spans="1:15" s="33" customFormat="1" ht="12" customHeight="1">
      <c r="A22" s="21" t="s">
        <v>304</v>
      </c>
      <c r="B22" s="22">
        <v>3</v>
      </c>
      <c r="C22" s="23" t="s">
        <v>305</v>
      </c>
      <c r="D22" s="21">
        <v>39</v>
      </c>
      <c r="E22" s="24" t="s">
        <v>49</v>
      </c>
      <c r="F22" s="25" t="s">
        <v>305</v>
      </c>
      <c r="G22" s="21" t="s">
        <v>304</v>
      </c>
      <c r="H22" s="22">
        <v>3</v>
      </c>
      <c r="I22" s="30">
        <v>146552141</v>
      </c>
      <c r="J22" s="26">
        <v>1.028545</v>
      </c>
      <c r="K22" s="26">
        <v>0</v>
      </c>
      <c r="L22" s="26">
        <v>0</v>
      </c>
      <c r="M22" s="26">
        <v>0</v>
      </c>
      <c r="N22" s="26">
        <v>1.028545</v>
      </c>
      <c r="O22" s="41">
        <v>1507354.93</v>
      </c>
    </row>
    <row r="23" spans="1:15" s="33" customFormat="1" ht="12" customHeight="1">
      <c r="A23" s="21" t="s">
        <v>304</v>
      </c>
      <c r="B23" s="22">
        <v>3</v>
      </c>
      <c r="C23" s="23" t="s">
        <v>305</v>
      </c>
      <c r="D23" s="21">
        <v>47</v>
      </c>
      <c r="E23" s="24" t="s">
        <v>301</v>
      </c>
      <c r="F23" s="25" t="s">
        <v>305</v>
      </c>
      <c r="G23" s="21" t="s">
        <v>304</v>
      </c>
      <c r="H23" s="22">
        <v>3</v>
      </c>
      <c r="I23" s="30">
        <v>13421122</v>
      </c>
      <c r="J23" s="26">
        <v>1.028545</v>
      </c>
      <c r="K23" s="26">
        <v>0</v>
      </c>
      <c r="L23" s="26">
        <v>0</v>
      </c>
      <c r="M23" s="26">
        <v>0</v>
      </c>
      <c r="N23" s="26">
        <v>1.028545</v>
      </c>
      <c r="O23" s="41">
        <v>138042.28</v>
      </c>
    </row>
    <row r="24" spans="1:15" s="33" customFormat="1" ht="12" customHeight="1">
      <c r="A24" s="21" t="s">
        <v>304</v>
      </c>
      <c r="B24" s="22">
        <v>3</v>
      </c>
      <c r="C24" s="23" t="s">
        <v>305</v>
      </c>
      <c r="D24" s="21">
        <v>82</v>
      </c>
      <c r="E24" s="24" t="s">
        <v>79</v>
      </c>
      <c r="F24" s="25" t="s">
        <v>305</v>
      </c>
      <c r="G24" s="21" t="s">
        <v>304</v>
      </c>
      <c r="H24" s="22">
        <v>3</v>
      </c>
      <c r="I24" s="30">
        <v>8210604</v>
      </c>
      <c r="J24" s="26">
        <v>1.028545</v>
      </c>
      <c r="K24" s="26">
        <v>0</v>
      </c>
      <c r="L24" s="26">
        <v>0</v>
      </c>
      <c r="M24" s="26">
        <v>0</v>
      </c>
      <c r="N24" s="26">
        <v>1.028545</v>
      </c>
      <c r="O24" s="41">
        <v>84449.75</v>
      </c>
    </row>
    <row r="25" spans="1:15" s="33" customFormat="1" ht="12" customHeight="1">
      <c r="A25" s="21" t="s">
        <v>304</v>
      </c>
      <c r="B25" s="22">
        <v>3</v>
      </c>
      <c r="C25" s="23" t="s">
        <v>305</v>
      </c>
      <c r="D25" s="21">
        <v>88</v>
      </c>
      <c r="E25" s="24" t="s">
        <v>295</v>
      </c>
      <c r="F25" s="25" t="s">
        <v>305</v>
      </c>
      <c r="G25" s="21" t="s">
        <v>304</v>
      </c>
      <c r="H25" s="22">
        <v>3</v>
      </c>
      <c r="I25" s="30">
        <v>54807277</v>
      </c>
      <c r="J25" s="26">
        <v>1.028545</v>
      </c>
      <c r="K25" s="26">
        <v>0</v>
      </c>
      <c r="L25" s="26">
        <v>0</v>
      </c>
      <c r="M25" s="26">
        <v>0</v>
      </c>
      <c r="N25" s="26">
        <v>1.028545</v>
      </c>
      <c r="O25" s="41">
        <v>563717.62</v>
      </c>
    </row>
    <row r="26" spans="1:15" s="33" customFormat="1" ht="12" customHeight="1">
      <c r="A26" s="34"/>
      <c r="B26" s="35"/>
      <c r="C26" s="36"/>
      <c r="D26" s="34"/>
      <c r="E26" s="37"/>
      <c r="F26" s="64" t="s">
        <v>602</v>
      </c>
      <c r="G26" s="34"/>
      <c r="H26" s="35"/>
      <c r="I26" s="65">
        <f>SUM(I22:I25)</f>
        <v>222991144</v>
      </c>
      <c r="J26" s="71"/>
      <c r="K26" s="71"/>
      <c r="L26" s="71"/>
      <c r="M26" s="71"/>
      <c r="N26" s="71"/>
      <c r="O26" s="66">
        <f>SUM(O22:O25)</f>
        <v>2293564.58</v>
      </c>
    </row>
    <row r="27" spans="1:15" s="33" customFormat="1" ht="12" customHeight="1">
      <c r="A27" s="21" t="s">
        <v>306</v>
      </c>
      <c r="B27" s="22">
        <v>3</v>
      </c>
      <c r="C27" s="23" t="s">
        <v>307</v>
      </c>
      <c r="D27" s="21">
        <v>40</v>
      </c>
      <c r="E27" s="24" t="s">
        <v>3</v>
      </c>
      <c r="F27" s="25" t="s">
        <v>307</v>
      </c>
      <c r="G27" s="21" t="s">
        <v>306</v>
      </c>
      <c r="H27" s="22">
        <v>3</v>
      </c>
      <c r="I27" s="30">
        <v>2670855714</v>
      </c>
      <c r="J27" s="26">
        <v>1.04</v>
      </c>
      <c r="K27" s="26">
        <v>0.062</v>
      </c>
      <c r="L27" s="26">
        <v>0</v>
      </c>
      <c r="M27" s="26">
        <v>0</v>
      </c>
      <c r="N27" s="26">
        <v>1.102</v>
      </c>
      <c r="O27" s="41">
        <v>29432831.49</v>
      </c>
    </row>
    <row r="28" spans="1:15" s="33" customFormat="1" ht="12" customHeight="1">
      <c r="A28" s="21" t="s">
        <v>306</v>
      </c>
      <c r="B28" s="22">
        <v>3</v>
      </c>
      <c r="C28" s="23" t="s">
        <v>307</v>
      </c>
      <c r="D28" s="21">
        <v>61</v>
      </c>
      <c r="E28" s="24" t="s">
        <v>308</v>
      </c>
      <c r="F28" s="25" t="s">
        <v>307</v>
      </c>
      <c r="G28" s="21" t="s">
        <v>306</v>
      </c>
      <c r="H28" s="22">
        <v>3</v>
      </c>
      <c r="I28" s="30">
        <v>237614</v>
      </c>
      <c r="J28" s="26">
        <v>1.04</v>
      </c>
      <c r="K28" s="26">
        <v>0.062</v>
      </c>
      <c r="L28" s="26">
        <v>0</v>
      </c>
      <c r="M28" s="26">
        <v>0</v>
      </c>
      <c r="N28" s="26">
        <v>1.102</v>
      </c>
      <c r="O28" s="41">
        <v>2618.51</v>
      </c>
    </row>
    <row r="29" spans="1:15" s="33" customFormat="1" ht="12" customHeight="1">
      <c r="A29" s="34"/>
      <c r="B29" s="35"/>
      <c r="C29" s="36"/>
      <c r="D29" s="34"/>
      <c r="E29" s="37"/>
      <c r="F29" s="64" t="s">
        <v>602</v>
      </c>
      <c r="G29" s="34"/>
      <c r="H29" s="35"/>
      <c r="I29" s="65">
        <f>SUM(I27:I28)</f>
        <v>2671093328</v>
      </c>
      <c r="J29" s="71"/>
      <c r="K29" s="71"/>
      <c r="L29" s="71"/>
      <c r="M29" s="71"/>
      <c r="N29" s="71"/>
      <c r="O29" s="66">
        <f>SUM(O27:O28)</f>
        <v>29435450</v>
      </c>
    </row>
    <row r="30" spans="1:15" s="33" customFormat="1" ht="12" customHeight="1">
      <c r="A30" s="21" t="s">
        <v>309</v>
      </c>
      <c r="B30" s="22">
        <v>3</v>
      </c>
      <c r="C30" s="23" t="s">
        <v>310</v>
      </c>
      <c r="D30" s="21">
        <v>40</v>
      </c>
      <c r="E30" s="24" t="s">
        <v>3</v>
      </c>
      <c r="F30" s="25" t="s">
        <v>310</v>
      </c>
      <c r="G30" s="21" t="s">
        <v>309</v>
      </c>
      <c r="H30" s="22">
        <v>3</v>
      </c>
      <c r="I30" s="30">
        <v>418399782</v>
      </c>
      <c r="J30" s="26">
        <v>0.952316</v>
      </c>
      <c r="K30" s="26">
        <v>0.04602</v>
      </c>
      <c r="L30" s="26">
        <v>0</v>
      </c>
      <c r="M30" s="26">
        <v>0</v>
      </c>
      <c r="N30" s="26">
        <v>0.998336</v>
      </c>
      <c r="O30" s="41">
        <v>4177035.59</v>
      </c>
    </row>
    <row r="31" spans="1:15" s="33" customFormat="1" ht="12" customHeight="1">
      <c r="A31" s="21" t="s">
        <v>309</v>
      </c>
      <c r="B31" s="22">
        <v>3</v>
      </c>
      <c r="C31" s="23" t="s">
        <v>310</v>
      </c>
      <c r="D31" s="21">
        <v>47</v>
      </c>
      <c r="E31" s="24" t="s">
        <v>301</v>
      </c>
      <c r="F31" s="25" t="s">
        <v>310</v>
      </c>
      <c r="G31" s="21" t="s">
        <v>309</v>
      </c>
      <c r="H31" s="22">
        <v>3</v>
      </c>
      <c r="I31" s="30">
        <v>97056032</v>
      </c>
      <c r="J31" s="26">
        <v>0.952316</v>
      </c>
      <c r="K31" s="26">
        <v>0.04602</v>
      </c>
      <c r="L31" s="26">
        <v>0</v>
      </c>
      <c r="M31" s="26">
        <v>0</v>
      </c>
      <c r="N31" s="26">
        <v>0.998336</v>
      </c>
      <c r="O31" s="41">
        <v>968945.32</v>
      </c>
    </row>
    <row r="32" spans="1:15" s="33" customFormat="1" ht="12" customHeight="1">
      <c r="A32" s="21" t="s">
        <v>309</v>
      </c>
      <c r="B32" s="22">
        <v>3</v>
      </c>
      <c r="C32" s="23" t="s">
        <v>310</v>
      </c>
      <c r="D32" s="21">
        <v>61</v>
      </c>
      <c r="E32" s="24" t="s">
        <v>308</v>
      </c>
      <c r="F32" s="25" t="s">
        <v>310</v>
      </c>
      <c r="G32" s="21" t="s">
        <v>309</v>
      </c>
      <c r="H32" s="22">
        <v>3</v>
      </c>
      <c r="I32" s="30">
        <v>165068778</v>
      </c>
      <c r="J32" s="26">
        <v>0.952316</v>
      </c>
      <c r="K32" s="26">
        <v>0.04602</v>
      </c>
      <c r="L32" s="26">
        <v>0</v>
      </c>
      <c r="M32" s="26">
        <v>0</v>
      </c>
      <c r="N32" s="26">
        <v>0.998336</v>
      </c>
      <c r="O32" s="41">
        <v>1647941.03</v>
      </c>
    </row>
    <row r="33" spans="1:15" s="33" customFormat="1" ht="12" customHeight="1">
      <c r="A33" s="34"/>
      <c r="B33" s="35"/>
      <c r="C33" s="36"/>
      <c r="D33" s="34"/>
      <c r="E33" s="37"/>
      <c r="F33" s="64" t="s">
        <v>602</v>
      </c>
      <c r="G33" s="34"/>
      <c r="H33" s="35"/>
      <c r="I33" s="65">
        <f>SUM(I30:I32)</f>
        <v>680524592</v>
      </c>
      <c r="J33" s="71"/>
      <c r="K33" s="71"/>
      <c r="L33" s="71"/>
      <c r="M33" s="71"/>
      <c r="N33" s="71"/>
      <c r="O33" s="66">
        <f>SUM(O30:O32)</f>
        <v>6793921.94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s="33" customFormat="1" ht="12" customHeight="1">
      <c r="A35" s="34" t="s">
        <v>311</v>
      </c>
      <c r="B35" s="35">
        <v>3</v>
      </c>
      <c r="C35" s="36" t="s">
        <v>312</v>
      </c>
      <c r="D35" s="34">
        <v>40</v>
      </c>
      <c r="E35" s="37" t="s">
        <v>3</v>
      </c>
      <c r="F35" s="38" t="s">
        <v>312</v>
      </c>
      <c r="G35" s="34" t="s">
        <v>311</v>
      </c>
      <c r="H35" s="35">
        <v>3</v>
      </c>
      <c r="I35" s="91">
        <v>575117288</v>
      </c>
      <c r="J35" s="90">
        <v>1.035567</v>
      </c>
      <c r="K35" s="90">
        <v>0.02986</v>
      </c>
      <c r="L35" s="90">
        <v>0</v>
      </c>
      <c r="M35" s="90">
        <v>0</v>
      </c>
      <c r="N35" s="90">
        <v>1.065427</v>
      </c>
      <c r="O35" s="92">
        <v>6127455.03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30"/>
      <c r="J36" s="26"/>
      <c r="K36" s="26"/>
      <c r="L36" s="26"/>
      <c r="M36" s="26"/>
      <c r="N36" s="26"/>
      <c r="O36" s="41"/>
    </row>
    <row r="37" spans="1:15" s="33" customFormat="1" ht="12" customHeight="1">
      <c r="A37" s="21" t="s">
        <v>313</v>
      </c>
      <c r="B37" s="22">
        <v>3</v>
      </c>
      <c r="C37" s="23" t="s">
        <v>314</v>
      </c>
      <c r="D37" s="21">
        <v>1</v>
      </c>
      <c r="E37" s="24" t="s">
        <v>2</v>
      </c>
      <c r="F37" s="25" t="s">
        <v>314</v>
      </c>
      <c r="G37" s="21" t="s">
        <v>313</v>
      </c>
      <c r="H37" s="22">
        <v>3</v>
      </c>
      <c r="I37" s="30">
        <v>53728570</v>
      </c>
      <c r="J37" s="26">
        <v>1.03</v>
      </c>
      <c r="K37" s="26">
        <v>0.060404</v>
      </c>
      <c r="L37" s="26">
        <v>0</v>
      </c>
      <c r="M37" s="26">
        <v>0</v>
      </c>
      <c r="N37" s="26">
        <v>1.090404</v>
      </c>
      <c r="O37" s="41">
        <v>585858.61</v>
      </c>
    </row>
    <row r="38" spans="1:15" s="33" customFormat="1" ht="12" customHeight="1">
      <c r="A38" s="21" t="s">
        <v>313</v>
      </c>
      <c r="B38" s="22">
        <v>3</v>
      </c>
      <c r="C38" s="23" t="s">
        <v>314</v>
      </c>
      <c r="D38" s="21">
        <v>18</v>
      </c>
      <c r="E38" s="24" t="s">
        <v>10</v>
      </c>
      <c r="F38" s="25" t="s">
        <v>314</v>
      </c>
      <c r="G38" s="21" t="s">
        <v>313</v>
      </c>
      <c r="H38" s="22">
        <v>3</v>
      </c>
      <c r="I38" s="30">
        <v>82264878</v>
      </c>
      <c r="J38" s="26">
        <v>1.03</v>
      </c>
      <c r="K38" s="26">
        <v>0.060404</v>
      </c>
      <c r="L38" s="26">
        <v>0</v>
      </c>
      <c r="M38" s="26">
        <v>0</v>
      </c>
      <c r="N38" s="26">
        <v>1.090404</v>
      </c>
      <c r="O38" s="41">
        <v>897019.64</v>
      </c>
    </row>
    <row r="39" spans="1:15" s="33" customFormat="1" ht="12" customHeight="1">
      <c r="A39" s="21" t="s">
        <v>313</v>
      </c>
      <c r="B39" s="22">
        <v>3</v>
      </c>
      <c r="C39" s="23" t="s">
        <v>314</v>
      </c>
      <c r="D39" s="21">
        <v>40</v>
      </c>
      <c r="E39" s="24" t="s">
        <v>3</v>
      </c>
      <c r="F39" s="25" t="s">
        <v>314</v>
      </c>
      <c r="G39" s="21" t="s">
        <v>313</v>
      </c>
      <c r="H39" s="22">
        <v>3</v>
      </c>
      <c r="I39" s="30">
        <v>336212258</v>
      </c>
      <c r="J39" s="26">
        <v>1.03</v>
      </c>
      <c r="K39" s="26">
        <v>0.060404</v>
      </c>
      <c r="L39" s="26">
        <v>0</v>
      </c>
      <c r="M39" s="26">
        <v>0</v>
      </c>
      <c r="N39" s="26">
        <v>1.090404</v>
      </c>
      <c r="O39" s="41">
        <v>3666071.84</v>
      </c>
    </row>
    <row r="40" spans="1:15" s="33" customFormat="1" ht="12" customHeight="1">
      <c r="A40" s="21" t="s">
        <v>313</v>
      </c>
      <c r="B40" s="22">
        <v>3</v>
      </c>
      <c r="C40" s="23" t="s">
        <v>314</v>
      </c>
      <c r="D40" s="21">
        <v>41</v>
      </c>
      <c r="E40" s="24" t="s">
        <v>152</v>
      </c>
      <c r="F40" s="25" t="s">
        <v>314</v>
      </c>
      <c r="G40" s="21" t="s">
        <v>313</v>
      </c>
      <c r="H40" s="22">
        <v>3</v>
      </c>
      <c r="I40" s="30">
        <v>49478109</v>
      </c>
      <c r="J40" s="26">
        <v>1.03</v>
      </c>
      <c r="K40" s="26">
        <v>0.060404</v>
      </c>
      <c r="L40" s="26">
        <v>0</v>
      </c>
      <c r="M40" s="26">
        <v>0</v>
      </c>
      <c r="N40" s="26">
        <v>1.090404</v>
      </c>
      <c r="O40" s="41">
        <v>539511.35</v>
      </c>
    </row>
    <row r="41" spans="1:15" s="33" customFormat="1" ht="12" customHeight="1">
      <c r="A41" s="34"/>
      <c r="B41" s="35"/>
      <c r="C41" s="36"/>
      <c r="D41" s="34"/>
      <c r="E41" s="37"/>
      <c r="F41" s="64" t="s">
        <v>602</v>
      </c>
      <c r="G41" s="34"/>
      <c r="H41" s="35"/>
      <c r="I41" s="65">
        <f>SUM(I37:I40)</f>
        <v>521683815</v>
      </c>
      <c r="J41" s="71"/>
      <c r="K41" s="71"/>
      <c r="L41" s="71"/>
      <c r="M41" s="71"/>
      <c r="N41" s="71"/>
      <c r="O41" s="66">
        <f>SUM(O37:O40)</f>
        <v>5688461.4399999995</v>
      </c>
    </row>
    <row r="42" spans="1:15" s="33" customFormat="1" ht="12" customHeight="1">
      <c r="A42" s="21"/>
      <c r="B42" s="22"/>
      <c r="C42" s="23"/>
      <c r="D42" s="21"/>
      <c r="E42" s="24"/>
      <c r="F42" s="53"/>
      <c r="G42" s="21"/>
      <c r="H42" s="22"/>
      <c r="I42" s="61"/>
      <c r="J42" s="62"/>
      <c r="K42" s="62"/>
      <c r="L42" s="62"/>
      <c r="M42" s="62"/>
      <c r="N42" s="62"/>
      <c r="O42" s="63"/>
    </row>
    <row r="43" spans="1:15" s="33" customFormat="1" ht="12" customHeight="1">
      <c r="A43" s="34" t="s">
        <v>315</v>
      </c>
      <c r="B43" s="35">
        <v>2</v>
      </c>
      <c r="C43" s="36" t="s">
        <v>316</v>
      </c>
      <c r="D43" s="34">
        <v>41</v>
      </c>
      <c r="E43" s="37" t="s">
        <v>152</v>
      </c>
      <c r="F43" s="38" t="s">
        <v>316</v>
      </c>
      <c r="G43" s="34" t="s">
        <v>315</v>
      </c>
      <c r="H43" s="35">
        <v>2</v>
      </c>
      <c r="I43" s="65">
        <v>269588487</v>
      </c>
      <c r="J43" s="39">
        <v>0.645457</v>
      </c>
      <c r="K43" s="39">
        <v>0.022497</v>
      </c>
      <c r="L43" s="39">
        <v>0</v>
      </c>
      <c r="M43" s="39">
        <v>0</v>
      </c>
      <c r="N43" s="39">
        <v>0.667954</v>
      </c>
      <c r="O43" s="66">
        <v>1800727.2</v>
      </c>
    </row>
    <row r="44" spans="1:15" s="33" customFormat="1" ht="12" customHeight="1">
      <c r="A44" s="21" t="s">
        <v>317</v>
      </c>
      <c r="B44" s="22">
        <v>3</v>
      </c>
      <c r="C44" s="23" t="s">
        <v>318</v>
      </c>
      <c r="D44" s="21">
        <v>41</v>
      </c>
      <c r="E44" s="24" t="s">
        <v>152</v>
      </c>
      <c r="F44" s="25" t="s">
        <v>318</v>
      </c>
      <c r="G44" s="21" t="s">
        <v>317</v>
      </c>
      <c r="H44" s="22">
        <v>3</v>
      </c>
      <c r="I44" s="30">
        <v>261166427</v>
      </c>
      <c r="J44" s="26">
        <v>0.719099</v>
      </c>
      <c r="K44" s="26">
        <v>0.095308</v>
      </c>
      <c r="L44" s="26">
        <v>0</v>
      </c>
      <c r="M44" s="26">
        <v>0</v>
      </c>
      <c r="N44" s="26">
        <v>0.814407</v>
      </c>
      <c r="O44" s="41">
        <v>2126957.52</v>
      </c>
    </row>
    <row r="45" spans="1:15" s="33" customFormat="1" ht="12" customHeight="1">
      <c r="A45" s="21" t="s">
        <v>317</v>
      </c>
      <c r="B45" s="22">
        <v>3</v>
      </c>
      <c r="C45" s="23" t="s">
        <v>318</v>
      </c>
      <c r="D45" s="21">
        <v>93</v>
      </c>
      <c r="E45" s="24" t="s">
        <v>153</v>
      </c>
      <c r="F45" s="25" t="s">
        <v>318</v>
      </c>
      <c r="G45" s="21" t="s">
        <v>317</v>
      </c>
      <c r="H45" s="22">
        <v>3</v>
      </c>
      <c r="I45" s="30">
        <v>6294098</v>
      </c>
      <c r="J45" s="26">
        <v>0.719099</v>
      </c>
      <c r="K45" s="26">
        <v>0.095308</v>
      </c>
      <c r="L45" s="26">
        <v>0</v>
      </c>
      <c r="M45" s="26">
        <v>0</v>
      </c>
      <c r="N45" s="26">
        <v>0.814407</v>
      </c>
      <c r="O45" s="41">
        <v>51259.58</v>
      </c>
    </row>
    <row r="46" spans="1:15" s="33" customFormat="1" ht="12" customHeight="1">
      <c r="A46" s="34"/>
      <c r="B46" s="35"/>
      <c r="C46" s="36"/>
      <c r="D46" s="34"/>
      <c r="E46" s="37"/>
      <c r="F46" s="64" t="s">
        <v>602</v>
      </c>
      <c r="G46" s="34"/>
      <c r="H46" s="35"/>
      <c r="I46" s="65">
        <f>SUM(I44:I45)</f>
        <v>267460525</v>
      </c>
      <c r="J46" s="39"/>
      <c r="K46" s="39"/>
      <c r="L46" s="39"/>
      <c r="M46" s="39"/>
      <c r="N46" s="39"/>
      <c r="O46" s="66">
        <f>SUM(O44:O45)</f>
        <v>2178217.1</v>
      </c>
    </row>
    <row r="47" spans="1:15" s="33" customFormat="1" ht="12" customHeight="1">
      <c r="A47" s="21" t="s">
        <v>319</v>
      </c>
      <c r="B47" s="22">
        <v>3</v>
      </c>
      <c r="C47" s="23" t="s">
        <v>320</v>
      </c>
      <c r="D47" s="21">
        <v>40</v>
      </c>
      <c r="E47" s="24" t="s">
        <v>3</v>
      </c>
      <c r="F47" s="25" t="s">
        <v>320</v>
      </c>
      <c r="G47" s="21" t="s">
        <v>319</v>
      </c>
      <c r="H47" s="22">
        <v>3</v>
      </c>
      <c r="I47" s="30">
        <v>339856</v>
      </c>
      <c r="J47" s="26">
        <v>0.962352</v>
      </c>
      <c r="K47" s="26">
        <v>0.020016</v>
      </c>
      <c r="L47" s="26">
        <v>0</v>
      </c>
      <c r="M47" s="26">
        <v>0</v>
      </c>
      <c r="N47" s="26">
        <v>0.982368</v>
      </c>
      <c r="O47" s="41">
        <v>3338.65</v>
      </c>
    </row>
    <row r="48" spans="1:15" s="33" customFormat="1" ht="12" customHeight="1">
      <c r="A48" s="21" t="s">
        <v>319</v>
      </c>
      <c r="B48" s="22">
        <v>3</v>
      </c>
      <c r="C48" s="23" t="s">
        <v>320</v>
      </c>
      <c r="D48" s="21">
        <v>41</v>
      </c>
      <c r="E48" s="24" t="s">
        <v>152</v>
      </c>
      <c r="F48" s="25" t="s">
        <v>320</v>
      </c>
      <c r="G48" s="21" t="s">
        <v>319</v>
      </c>
      <c r="H48" s="22">
        <v>3</v>
      </c>
      <c r="I48" s="30">
        <v>1261210614</v>
      </c>
      <c r="J48" s="26">
        <v>0.962352</v>
      </c>
      <c r="K48" s="26">
        <v>0.020016</v>
      </c>
      <c r="L48" s="26">
        <v>0</v>
      </c>
      <c r="M48" s="26">
        <v>0</v>
      </c>
      <c r="N48" s="26">
        <v>0.982368</v>
      </c>
      <c r="O48" s="41">
        <v>12389729.75</v>
      </c>
    </row>
    <row r="49" spans="1:15" s="33" customFormat="1" ht="12" customHeight="1">
      <c r="A49" s="34"/>
      <c r="B49" s="35"/>
      <c r="C49" s="36"/>
      <c r="D49" s="34"/>
      <c r="E49" s="37"/>
      <c r="F49" s="64" t="s">
        <v>602</v>
      </c>
      <c r="G49" s="34"/>
      <c r="H49" s="35"/>
      <c r="I49" s="65">
        <f>SUM(I47:I48)</f>
        <v>1261550470</v>
      </c>
      <c r="J49" s="39"/>
      <c r="K49" s="39"/>
      <c r="L49" s="39"/>
      <c r="M49" s="39"/>
      <c r="N49" s="39"/>
      <c r="O49" s="66">
        <f>SUM(O47:O48)</f>
        <v>12393068.4</v>
      </c>
    </row>
    <row r="50" spans="1:15" s="33" customFormat="1" ht="12" customHeight="1">
      <c r="A50" s="21" t="s">
        <v>321</v>
      </c>
      <c r="B50" s="22">
        <v>3</v>
      </c>
      <c r="C50" s="23" t="s">
        <v>322</v>
      </c>
      <c r="D50" s="21">
        <v>31</v>
      </c>
      <c r="E50" s="24" t="s">
        <v>13</v>
      </c>
      <c r="F50" s="25" t="s">
        <v>322</v>
      </c>
      <c r="G50" s="21" t="s">
        <v>321</v>
      </c>
      <c r="H50" s="22">
        <v>3</v>
      </c>
      <c r="I50" s="30">
        <v>22981</v>
      </c>
      <c r="J50" s="26">
        <v>1.014572</v>
      </c>
      <c r="K50" s="26">
        <v>0.030499</v>
      </c>
      <c r="L50" s="26">
        <v>0</v>
      </c>
      <c r="M50" s="26">
        <v>0</v>
      </c>
      <c r="N50" s="26">
        <v>1.045071</v>
      </c>
      <c r="O50" s="41">
        <v>240.17</v>
      </c>
    </row>
    <row r="51" spans="1:15" s="33" customFormat="1" ht="12" customHeight="1">
      <c r="A51" s="21" t="s">
        <v>321</v>
      </c>
      <c r="B51" s="22">
        <v>3</v>
      </c>
      <c r="C51" s="23" t="s">
        <v>322</v>
      </c>
      <c r="D51" s="21">
        <v>33</v>
      </c>
      <c r="E51" s="24" t="s">
        <v>271</v>
      </c>
      <c r="F51" s="25" t="s">
        <v>322</v>
      </c>
      <c r="G51" s="21" t="s">
        <v>321</v>
      </c>
      <c r="H51" s="22">
        <v>3</v>
      </c>
      <c r="I51" s="30">
        <v>8031371</v>
      </c>
      <c r="J51" s="26">
        <v>1.014572</v>
      </c>
      <c r="K51" s="26">
        <v>0.030499</v>
      </c>
      <c r="L51" s="26">
        <v>0</v>
      </c>
      <c r="M51" s="26">
        <v>0</v>
      </c>
      <c r="N51" s="26">
        <v>1.045071</v>
      </c>
      <c r="O51" s="41">
        <v>83933.53</v>
      </c>
    </row>
    <row r="52" spans="1:15" s="33" customFormat="1" ht="12" customHeight="1">
      <c r="A52" s="21" t="s">
        <v>321</v>
      </c>
      <c r="B52" s="22">
        <v>3</v>
      </c>
      <c r="C52" s="23" t="s">
        <v>322</v>
      </c>
      <c r="D52" s="21">
        <v>42</v>
      </c>
      <c r="E52" s="24" t="s">
        <v>261</v>
      </c>
      <c r="F52" s="25" t="s">
        <v>322</v>
      </c>
      <c r="G52" s="21" t="s">
        <v>321</v>
      </c>
      <c r="H52" s="22">
        <v>3</v>
      </c>
      <c r="I52" s="30">
        <v>235589070</v>
      </c>
      <c r="J52" s="26">
        <v>1.014572</v>
      </c>
      <c r="K52" s="26">
        <v>0.030499</v>
      </c>
      <c r="L52" s="26">
        <v>0</v>
      </c>
      <c r="M52" s="26">
        <v>0</v>
      </c>
      <c r="N52" s="26">
        <v>1.045071</v>
      </c>
      <c r="O52" s="41">
        <v>2462074.77</v>
      </c>
    </row>
    <row r="53" spans="1:15" s="33" customFormat="1" ht="12" customHeight="1">
      <c r="A53" s="34"/>
      <c r="B53" s="35"/>
      <c r="C53" s="36"/>
      <c r="D53" s="34"/>
      <c r="E53" s="37"/>
      <c r="F53" s="64" t="s">
        <v>602</v>
      </c>
      <c r="G53" s="34"/>
      <c r="H53" s="35"/>
      <c r="I53" s="65">
        <f>SUM(I50:I52)</f>
        <v>243643422</v>
      </c>
      <c r="J53" s="39"/>
      <c r="K53" s="39"/>
      <c r="L53" s="39"/>
      <c r="M53" s="39"/>
      <c r="N53" s="39"/>
      <c r="O53" s="95">
        <f>SUM(O50:O52)</f>
        <v>2546248.47</v>
      </c>
    </row>
    <row r="54" ht="12.75">
      <c r="A54" s="93" t="s">
        <v>648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2013 Annual Report&amp;R&amp;"Times New Roman,Regular"Table 13, Page 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2014-03-11T18:43:10Z</cp:lastPrinted>
  <dcterms:created xsi:type="dcterms:W3CDTF">1999-11-17T17:10:31Z</dcterms:created>
  <dcterms:modified xsi:type="dcterms:W3CDTF">2014-03-11T18:43:19Z</dcterms:modified>
  <cp:category/>
  <cp:version/>
  <cp:contentType/>
  <cp:contentStatus/>
</cp:coreProperties>
</file>